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skolai" sheetId="1" r:id="rId1"/>
    <sheet name="Leigazoltak" sheetId="2" r:id="rId2"/>
    <sheet name="Csapat" sheetId="3" r:id="rId3"/>
    <sheet name="Iskolai pontverseny" sheetId="4" r:id="rId4"/>
    <sheet name="Egyesületi Pontverseny" sheetId="5" r:id="rId5"/>
  </sheets>
  <definedNames>
    <definedName name="_xlnm.Print_Area" localSheetId="2">'Csapat'!$A$1:$F$112</definedName>
    <definedName name="_xlnm.Print_Area" localSheetId="0">'Iskolai'!$A$1:$H$257</definedName>
  </definedNames>
  <calcPr fullCalcOnLoad="1"/>
</workbook>
</file>

<file path=xl/sharedStrings.xml><?xml version="1.0" encoding="utf-8"?>
<sst xmlns="http://schemas.openxmlformats.org/spreadsheetml/2006/main" count="1024" uniqueCount="456">
  <si>
    <t>1.</t>
  </si>
  <si>
    <t>Név:</t>
  </si>
  <si>
    <t>Egyesület:</t>
  </si>
  <si>
    <t>Szül. év:</t>
  </si>
  <si>
    <t>Súly:</t>
  </si>
  <si>
    <t>Watt:</t>
  </si>
  <si>
    <t>Idő:</t>
  </si>
  <si>
    <t>Hely:</t>
  </si>
  <si>
    <t>W/S:</t>
  </si>
  <si>
    <t>2.</t>
  </si>
  <si>
    <t>3.</t>
  </si>
  <si>
    <t>4.</t>
  </si>
  <si>
    <t>5.</t>
  </si>
  <si>
    <t>6.</t>
  </si>
  <si>
    <t>Fördős Máté</t>
  </si>
  <si>
    <t>Németh Zsófia</t>
  </si>
  <si>
    <t>Kiss Gábor</t>
  </si>
  <si>
    <t>Schopf Márton</t>
  </si>
  <si>
    <t>Pál Johanna</t>
  </si>
  <si>
    <t>Mosonmagyaróvári Vízisport Egyesület</t>
  </si>
  <si>
    <t>Gyimes Balázs</t>
  </si>
  <si>
    <t>Bozsó Bálint</t>
  </si>
  <si>
    <t>Vágner Olivér</t>
  </si>
  <si>
    <t>Szabó Bence</t>
  </si>
  <si>
    <t>Bokodi Márk</t>
  </si>
  <si>
    <t>Borsányi Gábor</t>
  </si>
  <si>
    <t>Molnár Dávid</t>
  </si>
  <si>
    <t>Belső Bence</t>
  </si>
  <si>
    <t>Molnár Noé</t>
  </si>
  <si>
    <t>Dénes Dániel</t>
  </si>
  <si>
    <t>Semsei Dániel</t>
  </si>
  <si>
    <t>Papp Evelin</t>
  </si>
  <si>
    <t>Fett Dániel</t>
  </si>
  <si>
    <t>Mészáros Szilárd</t>
  </si>
  <si>
    <t>Markó Stella</t>
  </si>
  <si>
    <t>Nyikos Diána</t>
  </si>
  <si>
    <t>Kovács Levente</t>
  </si>
  <si>
    <t>Bognár Ádám</t>
  </si>
  <si>
    <t>Taródy Tamás</t>
  </si>
  <si>
    <t>Krafcsik Gergő</t>
  </si>
  <si>
    <t>Kastler Dennis</t>
  </si>
  <si>
    <t>Horváth Éva</t>
  </si>
  <si>
    <t>Krafcsik Viktória</t>
  </si>
  <si>
    <t>Jászai Viktória</t>
  </si>
  <si>
    <t>Tarján Richárd</t>
  </si>
  <si>
    <t>Budapest Evezős Egyesület</t>
  </si>
  <si>
    <t>Ocsenász Gergő</t>
  </si>
  <si>
    <t>Pőcze Bence</t>
  </si>
  <si>
    <t>1. Fiú 14 év</t>
  </si>
  <si>
    <t>Iskola</t>
  </si>
  <si>
    <t>Fodor Ált. Isk. Bp. III. Ker.</t>
  </si>
  <si>
    <t>Galambos Endre</t>
  </si>
  <si>
    <t>II. Rákóczi Ferenc Ált. Isk. Bp. III. Ker.</t>
  </si>
  <si>
    <t>Bajomi - Nagy Imre</t>
  </si>
  <si>
    <t>Stromfeld A. Ált. Isk. Bp. XX. Ker</t>
  </si>
  <si>
    <t>Lázár Vilmos Ált. Isk. Bp. XX. Ker</t>
  </si>
  <si>
    <t>Szőke Márk</t>
  </si>
  <si>
    <t>Fekete I. Ált. Isk. Bp. XXIII.Ker.</t>
  </si>
  <si>
    <t>Horváth Csaba</t>
  </si>
  <si>
    <t>Bólyai János Ált. Isk Mosonmagyaróvár</t>
  </si>
  <si>
    <t>Balázs Péter</t>
  </si>
  <si>
    <t>Kalocsa és Térsége Ált. Isk.</t>
  </si>
  <si>
    <t>Kovács Miklós</t>
  </si>
  <si>
    <t>Kossuth Zsuzsanna Szakköz. Isk. Kalocsa</t>
  </si>
  <si>
    <t>Fegyvári Balázs</t>
  </si>
  <si>
    <t>Sihány Tamás</t>
  </si>
  <si>
    <t>Zentai Ált. Isk. Székesfehérvár</t>
  </si>
  <si>
    <t>Szebeni Dávid</t>
  </si>
  <si>
    <t>Dr. Batthyány-Strattmann L. Ált. Isk. Dunakiliti</t>
  </si>
  <si>
    <t>Kulcsár Norbert</t>
  </si>
  <si>
    <t>Kunszentmárton Városi Ált. Isk.</t>
  </si>
  <si>
    <t>Jakab Róbert</t>
  </si>
  <si>
    <t>Batsányi János Gimnázium Csongrád</t>
  </si>
  <si>
    <t>Szász Patrik</t>
  </si>
  <si>
    <t>Németh László Gimnázium Bp. XIII. Ker.</t>
  </si>
  <si>
    <t>Füredi Bence</t>
  </si>
  <si>
    <t>Pannónia Ált. Isk. Bp. XIII. Ker.</t>
  </si>
  <si>
    <t>Bódis Dávid</t>
  </si>
  <si>
    <t>Jókai Mór Ált. Isk. Győr</t>
  </si>
  <si>
    <t>Tóth Dániel</t>
  </si>
  <si>
    <t>Szendrei Szilárd</t>
  </si>
  <si>
    <t>3. Lány 14 év</t>
  </si>
  <si>
    <t>Zsuzsandor Henriett</t>
  </si>
  <si>
    <t>Hajós A. Ált. Isk. Bp. XX. Ker.</t>
  </si>
  <si>
    <t>Patyi Anikó</t>
  </si>
  <si>
    <t>Marcalvárosi Ált. Isk. Győr</t>
  </si>
  <si>
    <t>Braun Boróka</t>
  </si>
  <si>
    <t>Fenyőházi Patrícia</t>
  </si>
  <si>
    <t>Újlaki Ált. Isk. Bp. II. Ker</t>
  </si>
  <si>
    <t>Mészáros Regina</t>
  </si>
  <si>
    <t>Fekete I. Ált. Isk. Mosonmagyaróvár</t>
  </si>
  <si>
    <t>Bólyai János Ált. Isk. Mosonmagyaróvár</t>
  </si>
  <si>
    <t>Rigó Evelin</t>
  </si>
  <si>
    <t>Varsik Dóra</t>
  </si>
  <si>
    <t>Németh L. Gimnázium Bp. XIII. Ker</t>
  </si>
  <si>
    <t>Háry Krisztina</t>
  </si>
  <si>
    <t>Kassák L. Gimnázium Bp. XIII. Ker.</t>
  </si>
  <si>
    <t>Szabó Bettina</t>
  </si>
  <si>
    <t>Tomori Pál Ált. Isk. Bp. XIII. Ker</t>
  </si>
  <si>
    <t>Lakatos Roxána</t>
  </si>
  <si>
    <t>Jankovics Alexandra</t>
  </si>
  <si>
    <t>Szabó Kitti</t>
  </si>
  <si>
    <t>Móra F. Ált. Isk Mosonmagyaróvár</t>
  </si>
  <si>
    <t>Kovács Patrícia</t>
  </si>
  <si>
    <t>Justin Petra</t>
  </si>
  <si>
    <t>Ambrus Adél</t>
  </si>
  <si>
    <t xml:space="preserve">5. Fiú 13 év </t>
  </si>
  <si>
    <t>Mekker Attila</t>
  </si>
  <si>
    <t>Grassalkovich Ált. Isk. Bp. XXIII. Ker.</t>
  </si>
  <si>
    <t>Seres János</t>
  </si>
  <si>
    <t>Tálosi István</t>
  </si>
  <si>
    <t>Haller János Ált. Isk. Mosonmagyaróvár</t>
  </si>
  <si>
    <t>Bodor Dániel</t>
  </si>
  <si>
    <t>Újelyi Imre Ált. Isk. Mosonmagyaróvár</t>
  </si>
  <si>
    <t>Molnár János</t>
  </si>
  <si>
    <t>Mohácsi Tamás</t>
  </si>
  <si>
    <t>Nagy László Ált. Isk. Bp. XX. Ker.</t>
  </si>
  <si>
    <t>Kiss Zoltán</t>
  </si>
  <si>
    <t>Tóth Tamás</t>
  </si>
  <si>
    <t>Petőfi Ált. Isk. Győr</t>
  </si>
  <si>
    <t>Dékány Levente</t>
  </si>
  <si>
    <t>Venyige Ádám</t>
  </si>
  <si>
    <t>Tari Kristóf</t>
  </si>
  <si>
    <t>Krieg Bence</t>
  </si>
  <si>
    <t>Lengyel Roland</t>
  </si>
  <si>
    <t>Győr István</t>
  </si>
  <si>
    <t>Chernel Ált. Isk. Agárd</t>
  </si>
  <si>
    <t>Bodó Gergely</t>
  </si>
  <si>
    <t>Ady Endre Gimnázium Bp. XIII. Ker.</t>
  </si>
  <si>
    <t>Sinkó Tamás</t>
  </si>
  <si>
    <t>Kossuth Lajos Ált. Isk. Csongrád</t>
  </si>
  <si>
    <t>Nagygyörgy Gergő</t>
  </si>
  <si>
    <t>7. Lány 13 év</t>
  </si>
  <si>
    <t>Balázs Aida</t>
  </si>
  <si>
    <t>Zalka Renáta</t>
  </si>
  <si>
    <t>Pintér Lili Nóra</t>
  </si>
  <si>
    <t>Vígh Viktória</t>
  </si>
  <si>
    <t>Takács Tamara</t>
  </si>
  <si>
    <t>Tulipános Ált. Isk Győr</t>
  </si>
  <si>
    <t>Lévai Júlia</t>
  </si>
  <si>
    <t>Kölcsey Ált. Isk Győr</t>
  </si>
  <si>
    <t>Albu Andrea</t>
  </si>
  <si>
    <t>Balog Laura</t>
  </si>
  <si>
    <t>Fehér Szabina</t>
  </si>
  <si>
    <t>Petőfi S. Ált. Isk. Győr</t>
  </si>
  <si>
    <t>Kocsis Dóra</t>
  </si>
  <si>
    <t>Kovács Renáta</t>
  </si>
  <si>
    <t>Pálinkás Viktória</t>
  </si>
  <si>
    <t>Havasi Boglárka</t>
  </si>
  <si>
    <t>Szabó Dóra</t>
  </si>
  <si>
    <t>Piroskavárosi Ált. Isk Csongrád</t>
  </si>
  <si>
    <t>Erős Vanda</t>
  </si>
  <si>
    <t>Biacsi Vivien</t>
  </si>
  <si>
    <t>Polecsák Renáta Margit</t>
  </si>
  <si>
    <t>9. Fiú 12 év</t>
  </si>
  <si>
    <t>Balogh Balázs</t>
  </si>
  <si>
    <t>Hajós A Ált. Isk. Bp. XX. Ker</t>
  </si>
  <si>
    <t>Szarka György</t>
  </si>
  <si>
    <t>Takács Gábor</t>
  </si>
  <si>
    <t>Czupi Ádám</t>
  </si>
  <si>
    <t>Galambos Kristóf</t>
  </si>
  <si>
    <t>Németh Juliánusz</t>
  </si>
  <si>
    <t>Harrer Pál Ált. Isk. Bp. III. Ker</t>
  </si>
  <si>
    <t>Háló Tamás</t>
  </si>
  <si>
    <t>Csamangó Richárd</t>
  </si>
  <si>
    <t>Lengyel Tamás</t>
  </si>
  <si>
    <t>Voszti Márton</t>
  </si>
  <si>
    <t>Balatoni Marcell</t>
  </si>
  <si>
    <t>Lázár Dániel</t>
  </si>
  <si>
    <t>Kránitz Ádám</t>
  </si>
  <si>
    <t>Radnóti M. Ált. Isk. Győr</t>
  </si>
  <si>
    <t>Kovács Ákos</t>
  </si>
  <si>
    <t>Bukodi Bendeguz</t>
  </si>
  <si>
    <t>Kállai Norbert</t>
  </si>
  <si>
    <t>Vajdovich Ádám</t>
  </si>
  <si>
    <t>11. Lány 12 év</t>
  </si>
  <si>
    <t>Berki Elizabet</t>
  </si>
  <si>
    <t>Károly Vivien</t>
  </si>
  <si>
    <t>Siegler Vanessa</t>
  </si>
  <si>
    <t>Lukács Gréta</t>
  </si>
  <si>
    <t>Bugár Barbara</t>
  </si>
  <si>
    <t>Öttevényi Ált. Isk</t>
  </si>
  <si>
    <t>Juhos Babett</t>
  </si>
  <si>
    <t>Ungár Rebeka</t>
  </si>
  <si>
    <t>Deák téri Ált. Isk. Bp. V. Ker</t>
  </si>
  <si>
    <t>Klucsai Nóra</t>
  </si>
  <si>
    <t>Tóth Szimonetta</t>
  </si>
  <si>
    <t>Szakály Dalma</t>
  </si>
  <si>
    <t>Hegyi Erika</t>
  </si>
  <si>
    <t>Czakó Krisztina</t>
  </si>
  <si>
    <t>Györök Lidi</t>
  </si>
  <si>
    <t>Mészáros Márta</t>
  </si>
  <si>
    <t>Pokorni Kinga</t>
  </si>
  <si>
    <t>Lungu Denisa</t>
  </si>
  <si>
    <t>Bátyai Ált. Isk.</t>
  </si>
  <si>
    <t>Gajdos Alíz</t>
  </si>
  <si>
    <t>Zöld ligeti Ált. Isk. Velence</t>
  </si>
  <si>
    <t>Dániel Eszter</t>
  </si>
  <si>
    <t>13. Fiú 11 év</t>
  </si>
  <si>
    <t>Strobl Balázs</t>
  </si>
  <si>
    <t>Varga Dominik</t>
  </si>
  <si>
    <t>Árvay Benjamin</t>
  </si>
  <si>
    <t>Schopf Barnabás</t>
  </si>
  <si>
    <t>Király Tamás</t>
  </si>
  <si>
    <t>Honics Marcell</t>
  </si>
  <si>
    <t>Kardos Benedek</t>
  </si>
  <si>
    <t>Sheller Valter</t>
  </si>
  <si>
    <t>Szíjártó Dániel</t>
  </si>
  <si>
    <t>Nagy Viktor Zsombor</t>
  </si>
  <si>
    <t>Trampó Dániel</t>
  </si>
  <si>
    <t>Orova László</t>
  </si>
  <si>
    <t>Hafner Ferenc</t>
  </si>
  <si>
    <t>Győri Dénes</t>
  </si>
  <si>
    <t>Széchenyi István Ált. Isk. Csongrád</t>
  </si>
  <si>
    <t>Nyéki Péter</t>
  </si>
  <si>
    <t>Faragó Zoltán</t>
  </si>
  <si>
    <t>Kelemen Mihály</t>
  </si>
  <si>
    <t xml:space="preserve">Tóth Norbert </t>
  </si>
  <si>
    <t>Tomori Pál Ált. Isk Bp. XIII. Ker</t>
  </si>
  <si>
    <t>Rácz Zsolt</t>
  </si>
  <si>
    <t>Nyercse Lőrinc</t>
  </si>
  <si>
    <t>15. Lány 11 év</t>
  </si>
  <si>
    <t>Szomolányi Dorottya</t>
  </si>
  <si>
    <t>Horváth Ildikó</t>
  </si>
  <si>
    <t>Jánosity Mária</t>
  </si>
  <si>
    <t>Fekete Kinga</t>
  </si>
  <si>
    <t>Kovács Bettina</t>
  </si>
  <si>
    <t>Kocsis Adrienn</t>
  </si>
  <si>
    <t>Gasparovits Cintia</t>
  </si>
  <si>
    <t>Horváth Fruzsina</t>
  </si>
  <si>
    <t>Tóth Rita</t>
  </si>
  <si>
    <t>Maszlag Edina</t>
  </si>
  <si>
    <t>Ének - Zenei Ált. Isk. Csongrád</t>
  </si>
  <si>
    <t>Szabó Diána</t>
  </si>
  <si>
    <t>Tömörkény István Ált. Isk. Tömörkény</t>
  </si>
  <si>
    <t>Pozsár Alett</t>
  </si>
  <si>
    <t>Lodjánszky Amatisz</t>
  </si>
  <si>
    <t>Márton Sára</t>
  </si>
  <si>
    <t>Lengyel Melánia</t>
  </si>
  <si>
    <t>Nagy Veronika</t>
  </si>
  <si>
    <t>Kozári Noémi</t>
  </si>
  <si>
    <t>Mike Rebeka</t>
  </si>
  <si>
    <t>Móra Ferenc Ált. Isk. Mosonmagyaróvár</t>
  </si>
  <si>
    <t>Orbán Krisztina</t>
  </si>
  <si>
    <t>17. Fiú 10 év</t>
  </si>
  <si>
    <t>19. Lány 10 év</t>
  </si>
  <si>
    <t>Kerekes Balázs</t>
  </si>
  <si>
    <t>Nagy László</t>
  </si>
  <si>
    <t>Kolovits Attila</t>
  </si>
  <si>
    <t>Tóth Vince</t>
  </si>
  <si>
    <t>Balázsi Levente</t>
  </si>
  <si>
    <t>Szepesi Márton</t>
  </si>
  <si>
    <t>Fillér Ált. Isk. Bp. II. Ker.</t>
  </si>
  <si>
    <t>Katona Attila</t>
  </si>
  <si>
    <t>Náday Márk</t>
  </si>
  <si>
    <t>Fejér Balázs</t>
  </si>
  <si>
    <t>Bozsoky Milán</t>
  </si>
  <si>
    <t>Apáczai Csere János Gyakorló Ált. Isk. Győr</t>
  </si>
  <si>
    <t>Pozsgai Kristóf</t>
  </si>
  <si>
    <t>Széchenyi I. Ált. Isk Győr</t>
  </si>
  <si>
    <t>Katona Péter</t>
  </si>
  <si>
    <t>József A. Ált. Isk Bp. XX. Ker.</t>
  </si>
  <si>
    <t>Péter Zoltán</t>
  </si>
  <si>
    <t>Tápai Levente</t>
  </si>
  <si>
    <t>Urbaniczki Lajos</t>
  </si>
  <si>
    <t>Révész Tamás</t>
  </si>
  <si>
    <t>Rácz Alex</t>
  </si>
  <si>
    <t>Szabó Dániel</t>
  </si>
  <si>
    <t>Haár Petra</t>
  </si>
  <si>
    <t>Horváth Anita</t>
  </si>
  <si>
    <t>Katona Réka</t>
  </si>
  <si>
    <t>Csahók Tímea</t>
  </si>
  <si>
    <t>Károlyfi Hanna</t>
  </si>
  <si>
    <t>Heigerl Kitti</t>
  </si>
  <si>
    <t>Győri Patrícia</t>
  </si>
  <si>
    <t>Hol Noémi</t>
  </si>
  <si>
    <t>Németh Mercédsz</t>
  </si>
  <si>
    <t>Kollár Fruzsina</t>
  </si>
  <si>
    <t>Kiss Eszter</t>
  </si>
  <si>
    <t>Petrity Luca</t>
  </si>
  <si>
    <t>Petrity Rebeka</t>
  </si>
  <si>
    <t>Busa Bettina</t>
  </si>
  <si>
    <t>Deák Tekla</t>
  </si>
  <si>
    <t>Egyed Barbara</t>
  </si>
  <si>
    <t>Zrínyi Miklós Ált. Isk. Bp. XX. Ker</t>
  </si>
  <si>
    <t>Céh Bianka</t>
  </si>
  <si>
    <t>Keller Dóra</t>
  </si>
  <si>
    <t>2. Fiú 14 év Leigazoltak</t>
  </si>
  <si>
    <t>4. Lány 14 év Leigazoltak</t>
  </si>
  <si>
    <t>8. Lány 13 év Leigazoltak</t>
  </si>
  <si>
    <t>10. Fiú 12 év Leigazoltak</t>
  </si>
  <si>
    <t>12. Lány 12 év Leigazoltak</t>
  </si>
  <si>
    <t>16. Lány 11 év Leigazoltak</t>
  </si>
  <si>
    <t>18. Fiú 10 év Leigazoltak</t>
  </si>
  <si>
    <t>20. Lány 10 év Leigazoltak</t>
  </si>
  <si>
    <t>Kalocsa SE</t>
  </si>
  <si>
    <t>Mosonmagyaróvári VSE</t>
  </si>
  <si>
    <t>Mátyók András</t>
  </si>
  <si>
    <t>Velence-tavi VSI</t>
  </si>
  <si>
    <t>Tóth Gergő</t>
  </si>
  <si>
    <t>Győri Vízügy SEK</t>
  </si>
  <si>
    <t>Nagy Márió</t>
  </si>
  <si>
    <t>Polgár Patrik</t>
  </si>
  <si>
    <t>Budapesti EE</t>
  </si>
  <si>
    <t>Kovács Milán</t>
  </si>
  <si>
    <t>Tóth Gábor</t>
  </si>
  <si>
    <t>Illényi Tamás</t>
  </si>
  <si>
    <t>Markotányos Bence</t>
  </si>
  <si>
    <t>Németh Patrik</t>
  </si>
  <si>
    <t>Szabó Vanda</t>
  </si>
  <si>
    <t>Simon Orsolya</t>
  </si>
  <si>
    <t>Szabó Ágnes</t>
  </si>
  <si>
    <t>Lengyel Dániel</t>
  </si>
  <si>
    <t>Németh Ádám</t>
  </si>
  <si>
    <t>Ferenczi Márk</t>
  </si>
  <si>
    <t>Halász Kálmán</t>
  </si>
  <si>
    <t>Lakó Adrián</t>
  </si>
  <si>
    <t>Lukács Bálint</t>
  </si>
  <si>
    <t>Wágner Balázs</t>
  </si>
  <si>
    <t>Markotányos Bernadett</t>
  </si>
  <si>
    <t>Bedők Anna</t>
  </si>
  <si>
    <t>Szabó Anett</t>
  </si>
  <si>
    <t>Csongrádi Vízügy SE</t>
  </si>
  <si>
    <t>Fenyvesi Lilla</t>
  </si>
  <si>
    <t>Szűcs Réka</t>
  </si>
  <si>
    <t>Jónás Noémi</t>
  </si>
  <si>
    <t>Preil Vivien</t>
  </si>
  <si>
    <t>Ganz Vill. EK</t>
  </si>
  <si>
    <t>Szabó Erik</t>
  </si>
  <si>
    <t>Tóth Péter</t>
  </si>
  <si>
    <t>Hegyi Dominik</t>
  </si>
  <si>
    <t>Baungártner Féix</t>
  </si>
  <si>
    <t>Dienes Milán</t>
  </si>
  <si>
    <t>Szekér Anna</t>
  </si>
  <si>
    <t>Berecz Kinga</t>
  </si>
  <si>
    <t>Rauch Nikolett</t>
  </si>
  <si>
    <t>Sabau Réka</t>
  </si>
  <si>
    <t>Halász Dávid</t>
  </si>
  <si>
    <t>Illényi Dániel</t>
  </si>
  <si>
    <t>Szabó Csaba</t>
  </si>
  <si>
    <t>Zudor Levente</t>
  </si>
  <si>
    <t>Csák Réka</t>
  </si>
  <si>
    <t>Heigerl Fanni</t>
  </si>
  <si>
    <t>Resch Réka</t>
  </si>
  <si>
    <t>Barna Xénia</t>
  </si>
  <si>
    <t>Csék Dóra</t>
  </si>
  <si>
    <t>SomogyiMartin</t>
  </si>
  <si>
    <t>Bognár Máté</t>
  </si>
  <si>
    <t>Matlányi Mariann</t>
  </si>
  <si>
    <t>Ciznier Nikolett</t>
  </si>
  <si>
    <t>Berki Veronika</t>
  </si>
  <si>
    <t>Réfy Stefánia</t>
  </si>
  <si>
    <t>Molnár Fanni</t>
  </si>
  <si>
    <t>Egyesület</t>
  </si>
  <si>
    <t>23. Mix Csapat 14 év Leigazoltak</t>
  </si>
  <si>
    <t>Mosonmagyaróvári VSE "B"</t>
  </si>
  <si>
    <t>Tallós István</t>
  </si>
  <si>
    <t>Mosonmagyaróvári VSE "A"</t>
  </si>
  <si>
    <t>Győri Vízügy SEK "A"</t>
  </si>
  <si>
    <t>Győri Vízügy SEK "B"</t>
  </si>
  <si>
    <t>Velence-tavi VSI "B"</t>
  </si>
  <si>
    <t>Velence-tavi VSI "A"</t>
  </si>
  <si>
    <t>Budapesti EE - Ganz Vill. EK</t>
  </si>
  <si>
    <t>Kasler Dennis</t>
  </si>
  <si>
    <t>Mosonmagyaróvári VSE "C"</t>
  </si>
  <si>
    <t>22. Mix Csapat 12 - 13 év Leigazoltak</t>
  </si>
  <si>
    <t>21. Mix Csapat 10 - 11 év Leigazoltak</t>
  </si>
  <si>
    <t xml:space="preserve">Budapesti EE </t>
  </si>
  <si>
    <t>Csiznier Nikolett</t>
  </si>
  <si>
    <t>Somogyi Martin</t>
  </si>
  <si>
    <t>Csongrádi Vizügyi SE</t>
  </si>
  <si>
    <t>Ganz Villamossági Evezős Klub</t>
  </si>
  <si>
    <t>Győri Vízügy Spartacus Evezős Klub</t>
  </si>
  <si>
    <t>Kalocsai SE</t>
  </si>
  <si>
    <t>Velencei-tavi Vizisportiskola Nonprofit Kft.</t>
  </si>
  <si>
    <t>Fiú 14</t>
  </si>
  <si>
    <t>Lány 14</t>
  </si>
  <si>
    <t>Fiú 13</t>
  </si>
  <si>
    <t>Lány 13</t>
  </si>
  <si>
    <t>Fiú 12</t>
  </si>
  <si>
    <t>Lány 12</t>
  </si>
  <si>
    <t>Fiú 11</t>
  </si>
  <si>
    <t>Lány 11</t>
  </si>
  <si>
    <t>Fiú 10</t>
  </si>
  <si>
    <t>Lány 10</t>
  </si>
  <si>
    <t>M Cs 14</t>
  </si>
  <si>
    <t>M Cs 12 - 13</t>
  </si>
  <si>
    <t>M Cs 10 - 11</t>
  </si>
  <si>
    <t>Összesen:</t>
  </si>
  <si>
    <t>Batsányi János Ginmázium Csongrád</t>
  </si>
  <si>
    <t>Iskolák:</t>
  </si>
  <si>
    <t>Egyesületek:</t>
  </si>
  <si>
    <t>Lemondva</t>
  </si>
  <si>
    <t>Dömsödi Ádám</t>
  </si>
  <si>
    <t>Csapák Dóra</t>
  </si>
  <si>
    <t>Wagner Tamás</t>
  </si>
  <si>
    <t>Wagner Balázs</t>
  </si>
  <si>
    <t>lemondva</t>
  </si>
  <si>
    <t>Jacsó Dóra</t>
  </si>
  <si>
    <t>Nádas Bence</t>
  </si>
  <si>
    <t>Debreceni Flóra</t>
  </si>
  <si>
    <t>JuhászGeorgina</t>
  </si>
  <si>
    <t>Molnár Ákos</t>
  </si>
  <si>
    <t>Katona Zita</t>
  </si>
  <si>
    <t>Szabó Gergő</t>
  </si>
  <si>
    <t>Kis Zoltán</t>
  </si>
  <si>
    <t>Gáspár Botond</t>
  </si>
  <si>
    <t>Galamb Dezső</t>
  </si>
  <si>
    <t>nem jelent meg</t>
  </si>
  <si>
    <t>feladta</t>
  </si>
  <si>
    <t>Ferencz Erika</t>
  </si>
  <si>
    <t>Teker Márton</t>
  </si>
  <si>
    <t>2:05.1</t>
  </si>
  <si>
    <t>Kozó Dénes</t>
  </si>
  <si>
    <t>Petrolán Ádám</t>
  </si>
  <si>
    <t>Sós Erik</t>
  </si>
  <si>
    <t>Molnár Bálint</t>
  </si>
  <si>
    <t>Hornyik Réka</t>
  </si>
  <si>
    <t xml:space="preserve">6. Fiú 13 év Leigazoltak </t>
  </si>
  <si>
    <t>LázárDánel</t>
  </si>
  <si>
    <t>Trankó Dániel</t>
  </si>
  <si>
    <t>Réty Stefánia</t>
  </si>
  <si>
    <t>Berki Veronia</t>
  </si>
  <si>
    <t>Kalocsa SE "B"</t>
  </si>
  <si>
    <t>Török Ádám</t>
  </si>
  <si>
    <t>Markotányos Bencee</t>
  </si>
  <si>
    <t>Szabó Janda</t>
  </si>
  <si>
    <t>Papp Vivien</t>
  </si>
  <si>
    <t>Jászai Viktor</t>
  </si>
  <si>
    <t>Sport XXI - Utánpótlás Felmérő Országos Bajnokság</t>
  </si>
  <si>
    <t>Rendező:</t>
  </si>
  <si>
    <t>A verseny  helyszíne:</t>
  </si>
  <si>
    <t>Mosonszolnoki Sportcsarnok</t>
  </si>
  <si>
    <t>Időpontja:</t>
  </si>
  <si>
    <t xml:space="preserve">2010. március 6. 11 óra </t>
  </si>
  <si>
    <t xml:space="preserve"> </t>
  </si>
  <si>
    <t>Versenytanács időpontja:</t>
  </si>
  <si>
    <t>2010. március 6. 9:30 - 10:30</t>
  </si>
  <si>
    <t>Elnök:</t>
  </si>
  <si>
    <t>Flehner Péter</t>
  </si>
  <si>
    <t>Titkár:</t>
  </si>
  <si>
    <t>Stegmayer Éva</t>
  </si>
  <si>
    <t>Jegyzőkönyv</t>
  </si>
  <si>
    <t xml:space="preserve">MESZ, NUSI - Sport XXI Program, Mosonmagyaróvári Vízisport Egyesület </t>
  </si>
  <si>
    <t>Nem jelent meg</t>
  </si>
  <si>
    <t>14. Fiú 11 év Leigazoltak</t>
  </si>
  <si>
    <t>Jegyzőkönyvvezető</t>
  </si>
  <si>
    <t>Elnök</t>
  </si>
  <si>
    <t>Titkár</t>
  </si>
  <si>
    <t>Nagyné Valkai Éva</t>
  </si>
  <si>
    <t>Németh Henriette</t>
  </si>
  <si>
    <t>KMF.</t>
  </si>
  <si>
    <t>Kulitsán Bianka</t>
  </si>
  <si>
    <t>Fodros Ált. Isk. Bp. III. Ker.</t>
  </si>
  <si>
    <t>Bertalan Mirtil</t>
  </si>
  <si>
    <t>Szarka Boglárka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</si>
</sst>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"/>
    <numFmt numFmtId="168" formatCode="0.0"/>
    <numFmt numFmtId="169" formatCode="mm:ss.0;@"/>
  </numFmts>
  <fonts count="29">
    <font>
      <sz val="10"/>
      <name val="Arial CE"/>
      <family val="0"/>
    </font>
    <font>
      <b/>
      <sz val="12"/>
      <name val="Arial CE"/>
      <family val="2"/>
    </font>
    <font>
      <b/>
      <i/>
      <sz val="14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b/>
      <i/>
      <sz val="14"/>
      <color indexed="8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Narrow"/>
      <family val="2"/>
    </font>
    <font>
      <sz val="11"/>
      <name val="Garamond"/>
      <family val="1"/>
    </font>
    <font>
      <sz val="8"/>
      <name val="Arial CE"/>
      <family val="0"/>
    </font>
    <font>
      <b/>
      <sz val="14"/>
      <name val="Garamond"/>
      <family val="1"/>
    </font>
    <font>
      <b/>
      <sz val="10"/>
      <name val="Arial"/>
      <family val="2"/>
    </font>
    <font>
      <sz val="12"/>
      <name val="Arial CE"/>
      <family val="0"/>
    </font>
    <font>
      <sz val="12"/>
      <name val="Garamond"/>
      <family val="1"/>
    </font>
    <font>
      <sz val="11"/>
      <color indexed="10"/>
      <name val="Garamond"/>
      <family val="1"/>
    </font>
    <font>
      <sz val="10"/>
      <name val="Arial"/>
      <family val="2"/>
    </font>
    <font>
      <b/>
      <sz val="26"/>
      <name val="Garamond"/>
      <family val="1"/>
    </font>
    <font>
      <sz val="18"/>
      <name val="Garamond"/>
      <family val="1"/>
    </font>
    <font>
      <b/>
      <u val="single"/>
      <sz val="18"/>
      <name val="Garamond"/>
      <family val="1"/>
    </font>
    <font>
      <b/>
      <sz val="13"/>
      <name val="Garamond"/>
      <family val="1"/>
    </font>
    <font>
      <b/>
      <sz val="16"/>
      <name val="Garamond"/>
      <family val="1"/>
    </font>
    <font>
      <b/>
      <sz val="18"/>
      <name val="Garamond"/>
      <family val="1"/>
    </font>
    <font>
      <i/>
      <sz val="14"/>
      <name val="Arial CE"/>
      <family val="2"/>
    </font>
    <font>
      <b/>
      <sz val="11"/>
      <name val="Garamond"/>
      <family val="1"/>
    </font>
    <font>
      <b/>
      <sz val="10"/>
      <name val="Garamond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47" fontId="1" fillId="0" borderId="0" xfId="0" applyNumberFormat="1" applyFont="1" applyAlignment="1">
      <alignment horizontal="center"/>
    </xf>
    <xf numFmtId="47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47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47" fontId="7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47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168" fontId="5" fillId="0" borderId="0" xfId="0" applyNumberFormat="1" applyFont="1" applyAlignment="1">
      <alignment/>
    </xf>
    <xf numFmtId="47" fontId="5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7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/>
    </xf>
    <xf numFmtId="1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1" fontId="15" fillId="0" borderId="1" xfId="0" applyNumberFormat="1" applyFont="1" applyFill="1" applyBorder="1" applyAlignment="1">
      <alignment/>
    </xf>
    <xf numFmtId="0" fontId="1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5" fillId="0" borderId="1" xfId="0" applyNumberFormat="1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1" xfId="0" applyFont="1" applyFill="1" applyBorder="1" applyAlignment="1">
      <alignment/>
    </xf>
    <xf numFmtId="1" fontId="17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7" fontId="2" fillId="0" borderId="0" xfId="0" applyNumberFormat="1" applyFont="1" applyAlignment="1">
      <alignment horizontal="center"/>
    </xf>
    <xf numFmtId="1" fontId="12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1" fontId="18" fillId="0" borderId="0" xfId="0" applyNumberFormat="1" applyFont="1" applyAlignment="1">
      <alignment horizontal="center"/>
    </xf>
    <xf numFmtId="47" fontId="5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47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12" fillId="0" borderId="0" xfId="0" applyNumberFormat="1" applyFont="1" applyFill="1" applyAlignment="1">
      <alignment horizontal="left"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Continuous"/>
    </xf>
    <xf numFmtId="49" fontId="21" fillId="0" borderId="0" xfId="0" applyNumberFormat="1" applyFont="1" applyAlignment="1">
      <alignment horizontal="centerContinuous"/>
    </xf>
    <xf numFmtId="0" fontId="17" fillId="0" borderId="0" xfId="0" applyFont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20" fontId="14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17" fillId="0" borderId="0" xfId="0" applyFont="1" applyAlignment="1">
      <alignment/>
    </xf>
    <xf numFmtId="0" fontId="25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47" fontId="0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47" fontId="1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19" fillId="0" borderId="0" xfId="0" applyNumberFormat="1" applyFont="1" applyBorder="1" applyAlignment="1">
      <alignment/>
    </xf>
    <xf numFmtId="1" fontId="27" fillId="0" borderId="0" xfId="0" applyNumberFormat="1" applyFont="1" applyAlignment="1">
      <alignment/>
    </xf>
    <xf numFmtId="1" fontId="27" fillId="0" borderId="0" xfId="0" applyNumberFormat="1" applyFont="1" applyAlignment="1">
      <alignment horizontal="center"/>
    </xf>
    <xf numFmtId="1" fontId="28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1" fontId="28" fillId="0" borderId="1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top" wrapText="1"/>
    </xf>
    <xf numFmtId="47" fontId="6" fillId="0" borderId="0" xfId="0" applyNumberFormat="1" applyFont="1" applyAlignment="1">
      <alignment horizontal="center"/>
    </xf>
    <xf numFmtId="47" fontId="2" fillId="0" borderId="0" xfId="0" applyNumberFormat="1" applyFont="1" applyAlignment="1">
      <alignment horizontal="center"/>
    </xf>
    <xf numFmtId="47" fontId="5" fillId="0" borderId="0" xfId="0" applyNumberFormat="1" applyFont="1" applyBorder="1" applyAlignment="1">
      <alignment horizontal="center" vertical="center"/>
    </xf>
    <xf numFmtId="47" fontId="2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7" fontId="0" fillId="0" borderId="0" xfId="0" applyNumberFormat="1" applyFont="1" applyBorder="1" applyAlignment="1">
      <alignment horizontal="center" vertical="center"/>
    </xf>
    <xf numFmtId="47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7" fontId="5" fillId="0" borderId="0" xfId="19" applyNumberFormat="1" applyFont="1" applyBorder="1" applyAlignment="1">
      <alignment horizontal="center" vertical="center"/>
    </xf>
    <xf numFmtId="44" fontId="5" fillId="0" borderId="0" xfId="19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9"/>
  <sheetViews>
    <sheetView tabSelected="1" workbookViewId="0" topLeftCell="A1">
      <selection activeCell="B245" sqref="B245"/>
    </sheetView>
  </sheetViews>
  <sheetFormatPr defaultColWidth="9.00390625" defaultRowHeight="12.75"/>
  <cols>
    <col min="1" max="1" width="6.75390625" style="0" customWidth="1"/>
    <col min="2" max="2" width="20.00390625" style="0" customWidth="1"/>
    <col min="3" max="3" width="9.75390625" style="32" customWidth="1"/>
    <col min="4" max="4" width="40.375" style="0" customWidth="1"/>
    <col min="5" max="5" width="10.75390625" style="0" customWidth="1"/>
    <col min="6" max="6" width="10.75390625" style="2" customWidth="1"/>
    <col min="7" max="7" width="10.25390625" style="0" customWidth="1"/>
    <col min="8" max="8" width="10.75390625" style="5" customWidth="1"/>
  </cols>
  <sheetData>
    <row r="1" spans="1:8" ht="21">
      <c r="A1" s="105" t="s">
        <v>429</v>
      </c>
      <c r="B1" s="105"/>
      <c r="C1" s="105"/>
      <c r="D1" s="105"/>
      <c r="E1" s="105"/>
      <c r="F1" s="105"/>
      <c r="G1" s="105"/>
      <c r="H1" s="80"/>
    </row>
    <row r="2" spans="1:8" ht="18.75" customHeight="1">
      <c r="A2" s="105"/>
      <c r="B2" s="105"/>
      <c r="C2" s="105"/>
      <c r="D2" s="105"/>
      <c r="E2" s="105"/>
      <c r="F2" s="105"/>
      <c r="G2" s="105"/>
      <c r="H2" s="80"/>
    </row>
    <row r="3" spans="1:9" ht="12.75" customHeight="1">
      <c r="A3" s="105"/>
      <c r="B3" s="105"/>
      <c r="C3" s="105"/>
      <c r="D3" s="105"/>
      <c r="E3" s="105"/>
      <c r="F3" s="105"/>
      <c r="G3" s="105"/>
      <c r="H3" s="80"/>
      <c r="I3" s="6"/>
    </row>
    <row r="4" spans="1:8" ht="15.75" customHeight="1">
      <c r="A4" s="73"/>
      <c r="B4" s="73"/>
      <c r="C4" s="73"/>
      <c r="D4" s="73"/>
      <c r="E4" s="73"/>
      <c r="F4" s="74"/>
      <c r="G4" s="75"/>
      <c r="H4" s="81"/>
    </row>
    <row r="5" spans="1:8" s="6" customFormat="1" ht="23.25">
      <c r="A5" s="106" t="s">
        <v>442</v>
      </c>
      <c r="B5" s="106"/>
      <c r="C5" s="106"/>
      <c r="D5" s="106"/>
      <c r="E5" s="106"/>
      <c r="F5" s="106"/>
      <c r="G5" s="106"/>
      <c r="H5" s="82"/>
    </row>
    <row r="6" spans="1:8" s="26" customFormat="1" ht="18.75">
      <c r="A6" s="76"/>
      <c r="B6" s="76"/>
      <c r="C6" s="76"/>
      <c r="D6" s="76"/>
      <c r="E6" s="76"/>
      <c r="F6" s="77"/>
      <c r="G6" s="78"/>
      <c r="H6" s="76"/>
    </row>
    <row r="7" spans="1:8" s="26" customFormat="1" ht="18.75">
      <c r="A7" s="76" t="s">
        <v>430</v>
      </c>
      <c r="B7" s="76"/>
      <c r="C7" s="76"/>
      <c r="D7" s="107" t="s">
        <v>443</v>
      </c>
      <c r="E7" s="107"/>
      <c r="F7" s="107"/>
      <c r="G7" s="107"/>
      <c r="H7" s="76"/>
    </row>
    <row r="8" spans="1:8" s="27" customFormat="1" ht="18.75" customHeight="1">
      <c r="A8" s="76"/>
      <c r="B8" s="76"/>
      <c r="C8" s="76"/>
      <c r="D8" s="107"/>
      <c r="E8" s="107"/>
      <c r="F8" s="107"/>
      <c r="G8" s="107"/>
      <c r="H8" s="76"/>
    </row>
    <row r="9" spans="1:8" s="24" customFormat="1" ht="18.75">
      <c r="A9" s="76"/>
      <c r="B9" s="76"/>
      <c r="C9" s="76"/>
      <c r="D9" s="107"/>
      <c r="E9" s="107"/>
      <c r="F9" s="107"/>
      <c r="G9" s="107"/>
      <c r="H9" s="76"/>
    </row>
    <row r="10" spans="1:8" s="24" customFormat="1" ht="18.75">
      <c r="A10" s="76" t="s">
        <v>431</v>
      </c>
      <c r="B10" s="76"/>
      <c r="C10" s="76"/>
      <c r="D10" s="76" t="s">
        <v>432</v>
      </c>
      <c r="E10" s="76"/>
      <c r="F10" s="77"/>
      <c r="G10" s="78"/>
      <c r="H10" s="76"/>
    </row>
    <row r="11" spans="1:8" s="23" customFormat="1" ht="18.75">
      <c r="A11" s="76"/>
      <c r="B11" s="76"/>
      <c r="C11" s="76"/>
      <c r="D11" s="76"/>
      <c r="E11" s="76"/>
      <c r="F11" s="77"/>
      <c r="G11" s="78"/>
      <c r="H11" s="76"/>
    </row>
    <row r="12" spans="1:8" s="24" customFormat="1" ht="18.75">
      <c r="A12" s="76" t="s">
        <v>433</v>
      </c>
      <c r="B12" s="76"/>
      <c r="C12" s="76"/>
      <c r="D12" s="76" t="s">
        <v>434</v>
      </c>
      <c r="E12" s="76"/>
      <c r="F12" s="77"/>
      <c r="G12" s="78" t="s">
        <v>435</v>
      </c>
      <c r="H12" s="76"/>
    </row>
    <row r="13" spans="1:8" s="24" customFormat="1" ht="18.75">
      <c r="A13" s="76" t="s">
        <v>436</v>
      </c>
      <c r="B13" s="76"/>
      <c r="C13" s="76"/>
      <c r="D13" s="76" t="s">
        <v>437</v>
      </c>
      <c r="E13" s="76"/>
      <c r="F13" s="77"/>
      <c r="G13" s="79"/>
      <c r="H13" s="76"/>
    </row>
    <row r="14" spans="1:8" s="24" customFormat="1" ht="18.75">
      <c r="A14" s="76"/>
      <c r="B14" s="76"/>
      <c r="C14" s="76"/>
      <c r="D14" s="76"/>
      <c r="E14" s="76"/>
      <c r="F14" s="77"/>
      <c r="G14" s="78"/>
      <c r="H14" s="76"/>
    </row>
    <row r="15" spans="1:8" s="24" customFormat="1" ht="18.75">
      <c r="A15" s="76"/>
      <c r="B15" s="76"/>
      <c r="C15" s="76"/>
      <c r="D15" s="76"/>
      <c r="E15" s="76"/>
      <c r="F15" s="77"/>
      <c r="G15" s="78"/>
      <c r="H15" s="76"/>
    </row>
    <row r="16" spans="1:8" s="24" customFormat="1" ht="18.75">
      <c r="A16" s="76" t="s">
        <v>438</v>
      </c>
      <c r="B16" s="76"/>
      <c r="C16" s="76"/>
      <c r="D16" s="76" t="s">
        <v>439</v>
      </c>
      <c r="E16" s="76"/>
      <c r="F16" s="77"/>
      <c r="G16" s="78"/>
      <c r="H16" s="76"/>
    </row>
    <row r="17" spans="1:8" s="24" customFormat="1" ht="18.75">
      <c r="A17" s="76" t="s">
        <v>440</v>
      </c>
      <c r="B17" s="76"/>
      <c r="C17" s="76"/>
      <c r="D17" s="76" t="s">
        <v>441</v>
      </c>
      <c r="E17" s="76"/>
      <c r="F17" s="77"/>
      <c r="G17" s="78"/>
      <c r="H17" s="76"/>
    </row>
    <row r="18" spans="1:8" s="24" customFormat="1" ht="18.75">
      <c r="A18" s="109" t="s">
        <v>48</v>
      </c>
      <c r="B18" s="109"/>
      <c r="C18" s="109"/>
      <c r="D18" s="109"/>
      <c r="E18" s="109"/>
      <c r="F18" s="109"/>
      <c r="G18" s="109"/>
      <c r="H18" s="109"/>
    </row>
    <row r="19" spans="1:8" s="24" customFormat="1" ht="12.75">
      <c r="A19"/>
      <c r="B19"/>
      <c r="C19" s="32"/>
      <c r="D19"/>
      <c r="E19"/>
      <c r="F19" s="2"/>
      <c r="G19"/>
      <c r="H19" s="5"/>
    </row>
    <row r="20" spans="1:8" s="24" customFormat="1" ht="15.75">
      <c r="A20" s="1" t="s">
        <v>7</v>
      </c>
      <c r="B20" s="1" t="s">
        <v>1</v>
      </c>
      <c r="C20" s="1" t="s">
        <v>3</v>
      </c>
      <c r="D20" s="1" t="s">
        <v>49</v>
      </c>
      <c r="E20" s="1" t="s">
        <v>4</v>
      </c>
      <c r="F20" s="3" t="s">
        <v>5</v>
      </c>
      <c r="G20" s="1" t="s">
        <v>8</v>
      </c>
      <c r="H20" s="4" t="s">
        <v>6</v>
      </c>
    </row>
    <row r="21" spans="1:8" s="24" customFormat="1" ht="15">
      <c r="A21" s="25">
        <v>1</v>
      </c>
      <c r="B21" s="39" t="s">
        <v>407</v>
      </c>
      <c r="C21" s="40">
        <v>1995</v>
      </c>
      <c r="D21" s="39" t="s">
        <v>55</v>
      </c>
      <c r="E21" s="9">
        <v>76.19</v>
      </c>
      <c r="F21" s="10">
        <v>437</v>
      </c>
      <c r="G21" s="16">
        <f aca="true" t="shared" si="0" ref="G21:G35">F21/E21</f>
        <v>5.7356608478802995</v>
      </c>
      <c r="H21" s="11">
        <v>0.0010752314814814815</v>
      </c>
    </row>
    <row r="22" spans="1:8" s="24" customFormat="1" ht="15">
      <c r="A22" s="7">
        <v>2</v>
      </c>
      <c r="B22" s="39" t="s">
        <v>406</v>
      </c>
      <c r="C22" s="40">
        <v>1995</v>
      </c>
      <c r="D22" s="39" t="s">
        <v>453</v>
      </c>
      <c r="E22" s="9">
        <v>90.7</v>
      </c>
      <c r="F22" s="10">
        <v>423</v>
      </c>
      <c r="G22" s="10">
        <f t="shared" si="0"/>
        <v>4.663726571113561</v>
      </c>
      <c r="H22" s="11">
        <v>0.0010868055555555555</v>
      </c>
    </row>
    <row r="23" spans="1:8" s="24" customFormat="1" ht="15">
      <c r="A23" s="25">
        <v>3</v>
      </c>
      <c r="B23" s="39" t="s">
        <v>64</v>
      </c>
      <c r="C23" s="40">
        <v>1995</v>
      </c>
      <c r="D23" s="39" t="s">
        <v>61</v>
      </c>
      <c r="E23" s="9">
        <v>77.95</v>
      </c>
      <c r="F23" s="10">
        <v>385</v>
      </c>
      <c r="G23" s="10">
        <f t="shared" si="0"/>
        <v>4.939063502245029</v>
      </c>
      <c r="H23" s="11">
        <v>0.0011215277777777777</v>
      </c>
    </row>
    <row r="24" spans="1:8" s="24" customFormat="1" ht="15">
      <c r="A24" s="25">
        <v>4</v>
      </c>
      <c r="B24" s="39" t="s">
        <v>58</v>
      </c>
      <c r="C24" s="40">
        <v>1995</v>
      </c>
      <c r="D24" s="39" t="s">
        <v>59</v>
      </c>
      <c r="E24" s="9">
        <v>82.79</v>
      </c>
      <c r="F24" s="10">
        <v>384</v>
      </c>
      <c r="G24" s="10">
        <f t="shared" si="0"/>
        <v>4.638241333494383</v>
      </c>
      <c r="H24" s="11">
        <v>0.0011226851851851851</v>
      </c>
    </row>
    <row r="25" spans="1:8" s="24" customFormat="1" ht="15">
      <c r="A25" s="7">
        <v>5</v>
      </c>
      <c r="B25" s="39" t="s">
        <v>51</v>
      </c>
      <c r="C25" s="40">
        <v>1995</v>
      </c>
      <c r="D25" s="39" t="s">
        <v>52</v>
      </c>
      <c r="E25" s="9">
        <v>100</v>
      </c>
      <c r="F25" s="10">
        <v>377</v>
      </c>
      <c r="G25" s="10">
        <f t="shared" si="0"/>
        <v>3.77</v>
      </c>
      <c r="H25" s="11">
        <v>0.0011284722222222223</v>
      </c>
    </row>
    <row r="26" spans="1:8" s="24" customFormat="1" ht="15">
      <c r="A26" s="25">
        <v>6</v>
      </c>
      <c r="B26" s="39" t="s">
        <v>62</v>
      </c>
      <c r="C26" s="40">
        <v>1995</v>
      </c>
      <c r="D26" s="39" t="s">
        <v>63</v>
      </c>
      <c r="E26" s="9">
        <v>93.15</v>
      </c>
      <c r="F26" s="10">
        <v>362</v>
      </c>
      <c r="G26" s="10">
        <f t="shared" si="0"/>
        <v>3.8862050456253354</v>
      </c>
      <c r="H26" s="11">
        <v>0.0011435185185185183</v>
      </c>
    </row>
    <row r="27" spans="1:8" ht="15">
      <c r="A27" s="25">
        <v>7</v>
      </c>
      <c r="B27" s="39" t="s">
        <v>60</v>
      </c>
      <c r="C27" s="40">
        <v>1995</v>
      </c>
      <c r="D27" s="39" t="s">
        <v>61</v>
      </c>
      <c r="E27" s="9">
        <v>77.65</v>
      </c>
      <c r="F27" s="10">
        <v>357</v>
      </c>
      <c r="G27" s="10">
        <f t="shared" si="0"/>
        <v>4.597553122987765</v>
      </c>
      <c r="H27" s="11">
        <v>0.001150462962962963</v>
      </c>
    </row>
    <row r="28" spans="1:8" ht="15">
      <c r="A28" s="7">
        <v>8</v>
      </c>
      <c r="B28" s="41" t="s">
        <v>73</v>
      </c>
      <c r="C28" s="42">
        <v>1995</v>
      </c>
      <c r="D28" s="41" t="s">
        <v>74</v>
      </c>
      <c r="E28" s="9">
        <v>65.75</v>
      </c>
      <c r="F28" s="10">
        <v>356</v>
      </c>
      <c r="G28" s="10">
        <f t="shared" si="0"/>
        <v>5.414448669201521</v>
      </c>
      <c r="H28" s="11">
        <v>0.0011516203703703703</v>
      </c>
    </row>
    <row r="29" spans="1:8" ht="15">
      <c r="A29" s="25">
        <v>9</v>
      </c>
      <c r="B29" s="39" t="s">
        <v>53</v>
      </c>
      <c r="C29" s="40">
        <v>1995</v>
      </c>
      <c r="D29" s="39" t="s">
        <v>54</v>
      </c>
      <c r="E29" s="64">
        <v>73.93</v>
      </c>
      <c r="F29" s="65">
        <v>347</v>
      </c>
      <c r="G29" s="10">
        <f t="shared" si="0"/>
        <v>4.693629108616258</v>
      </c>
      <c r="H29" s="66">
        <v>0.0011597222222222221</v>
      </c>
    </row>
    <row r="30" spans="1:8" s="6" customFormat="1" ht="15.75" customHeight="1">
      <c r="A30" s="25">
        <v>10</v>
      </c>
      <c r="B30" s="41" t="s">
        <v>67</v>
      </c>
      <c r="C30" s="42">
        <v>1995</v>
      </c>
      <c r="D30" s="41" t="s">
        <v>68</v>
      </c>
      <c r="E30" s="9">
        <v>73.3</v>
      </c>
      <c r="F30" s="10">
        <v>334</v>
      </c>
      <c r="G30" s="16">
        <f t="shared" si="0"/>
        <v>4.5566166439290585</v>
      </c>
      <c r="H30" s="11">
        <v>0.001175925925925926</v>
      </c>
    </row>
    <row r="31" spans="1:8" s="6" customFormat="1" ht="15">
      <c r="A31" s="7">
        <v>11</v>
      </c>
      <c r="B31" s="41" t="s">
        <v>69</v>
      </c>
      <c r="C31" s="42">
        <v>1995</v>
      </c>
      <c r="D31" s="41" t="s">
        <v>70</v>
      </c>
      <c r="E31" s="9">
        <v>73.7</v>
      </c>
      <c r="F31" s="10">
        <v>329</v>
      </c>
      <c r="G31" s="16">
        <f t="shared" si="0"/>
        <v>4.464043419267299</v>
      </c>
      <c r="H31" s="11">
        <v>0.0011805555555555556</v>
      </c>
    </row>
    <row r="32" spans="1:8" s="23" customFormat="1" ht="15.75" customHeight="1">
      <c r="A32" s="25">
        <v>12</v>
      </c>
      <c r="B32" s="41" t="s">
        <v>71</v>
      </c>
      <c r="C32" s="42">
        <v>1995</v>
      </c>
      <c r="D32" s="41" t="s">
        <v>72</v>
      </c>
      <c r="E32" s="9">
        <v>65.65</v>
      </c>
      <c r="F32" s="10">
        <v>326</v>
      </c>
      <c r="G32" s="16">
        <f t="shared" si="0"/>
        <v>4.965727341964965</v>
      </c>
      <c r="H32" s="34">
        <v>0.0011851851851851852</v>
      </c>
    </row>
    <row r="33" spans="1:8" s="23" customFormat="1" ht="15">
      <c r="A33" s="25">
        <v>13</v>
      </c>
      <c r="B33" s="41" t="s">
        <v>77</v>
      </c>
      <c r="C33" s="42">
        <v>1995</v>
      </c>
      <c r="D33" s="41" t="s">
        <v>78</v>
      </c>
      <c r="E33" s="9">
        <v>65.43</v>
      </c>
      <c r="F33" s="10">
        <v>281</v>
      </c>
      <c r="G33" s="16">
        <f t="shared" si="0"/>
        <v>4.294666055326302</v>
      </c>
      <c r="H33" s="11">
        <v>0.0012453703703703704</v>
      </c>
    </row>
    <row r="34" spans="1:8" s="23" customFormat="1" ht="15">
      <c r="A34" s="7">
        <v>14</v>
      </c>
      <c r="B34" s="41" t="s">
        <v>80</v>
      </c>
      <c r="C34" s="42">
        <v>1995</v>
      </c>
      <c r="D34" s="41" t="s">
        <v>78</v>
      </c>
      <c r="E34" s="15">
        <v>59.1</v>
      </c>
      <c r="F34" s="16">
        <v>264</v>
      </c>
      <c r="G34" s="16">
        <f t="shared" si="0"/>
        <v>4.467005076142132</v>
      </c>
      <c r="H34" s="17">
        <v>0.0012708333333333335</v>
      </c>
    </row>
    <row r="35" spans="1:8" s="23" customFormat="1" ht="15">
      <c r="A35" s="25">
        <v>15</v>
      </c>
      <c r="B35" s="41" t="s">
        <v>79</v>
      </c>
      <c r="C35" s="42">
        <v>1995</v>
      </c>
      <c r="D35" s="41" t="s">
        <v>78</v>
      </c>
      <c r="E35" s="9">
        <v>68.6</v>
      </c>
      <c r="F35" s="10">
        <v>263</v>
      </c>
      <c r="G35" s="16">
        <f t="shared" si="0"/>
        <v>3.8338192419825075</v>
      </c>
      <c r="H35" s="11">
        <v>0.0012719907407407406</v>
      </c>
    </row>
    <row r="36" spans="1:8" s="23" customFormat="1" ht="15">
      <c r="A36" s="25"/>
      <c r="B36" s="41" t="s">
        <v>65</v>
      </c>
      <c r="C36" s="42">
        <v>1995</v>
      </c>
      <c r="D36" s="41" t="s">
        <v>66</v>
      </c>
      <c r="E36" s="9"/>
      <c r="F36" s="10"/>
      <c r="G36" s="16"/>
      <c r="H36" s="11" t="s">
        <v>392</v>
      </c>
    </row>
    <row r="37" spans="1:8" s="23" customFormat="1" ht="15">
      <c r="A37" s="7"/>
      <c r="B37" s="39" t="s">
        <v>56</v>
      </c>
      <c r="C37" s="40">
        <v>1995</v>
      </c>
      <c r="D37" s="39" t="s">
        <v>57</v>
      </c>
      <c r="E37" s="9"/>
      <c r="F37" s="10"/>
      <c r="G37" s="16"/>
      <c r="H37" s="11" t="s">
        <v>408</v>
      </c>
    </row>
    <row r="38" spans="1:8" s="23" customFormat="1" ht="15">
      <c r="A38" s="25"/>
      <c r="B38" s="41" t="s">
        <v>75</v>
      </c>
      <c r="C38" s="42">
        <v>1995</v>
      </c>
      <c r="D38" s="41" t="s">
        <v>76</v>
      </c>
      <c r="E38" s="9"/>
      <c r="F38" s="10"/>
      <c r="G38" s="16"/>
      <c r="H38" s="11" t="s">
        <v>408</v>
      </c>
    </row>
    <row r="39" spans="1:8" s="23" customFormat="1" ht="15">
      <c r="A39" s="25"/>
      <c r="B39" s="41"/>
      <c r="C39" s="42"/>
      <c r="D39" s="41"/>
      <c r="E39" s="9"/>
      <c r="F39" s="10"/>
      <c r="G39" s="16"/>
      <c r="H39" s="11"/>
    </row>
    <row r="40" spans="1:8" s="23" customFormat="1" ht="18.75">
      <c r="A40" s="108" t="s">
        <v>81</v>
      </c>
      <c r="B40" s="108"/>
      <c r="C40" s="108"/>
      <c r="D40" s="108"/>
      <c r="E40" s="108"/>
      <c r="F40" s="108"/>
      <c r="G40" s="108"/>
      <c r="H40" s="108"/>
    </row>
    <row r="41" spans="1:8" s="23" customFormat="1" ht="12.75">
      <c r="A41" s="9"/>
      <c r="B41" s="9"/>
      <c r="C41" s="8"/>
      <c r="D41" s="9"/>
      <c r="E41" s="9"/>
      <c r="F41" s="10"/>
      <c r="G41" s="9"/>
      <c r="H41" s="11"/>
    </row>
    <row r="42" spans="1:8" s="23" customFormat="1" ht="15.75">
      <c r="A42" s="12" t="s">
        <v>7</v>
      </c>
      <c r="B42" s="12" t="s">
        <v>1</v>
      </c>
      <c r="C42" s="12" t="s">
        <v>3</v>
      </c>
      <c r="D42" s="1" t="s">
        <v>49</v>
      </c>
      <c r="E42" s="12" t="s">
        <v>4</v>
      </c>
      <c r="F42" s="13" t="s">
        <v>5</v>
      </c>
      <c r="G42" s="12" t="s">
        <v>8</v>
      </c>
      <c r="H42" s="14" t="s">
        <v>6</v>
      </c>
    </row>
    <row r="43" spans="1:8" s="23" customFormat="1" ht="15">
      <c r="A43" s="7">
        <v>1</v>
      </c>
      <c r="B43" s="39" t="s">
        <v>86</v>
      </c>
      <c r="C43" s="40">
        <v>1995</v>
      </c>
      <c r="D43" s="39" t="s">
        <v>453</v>
      </c>
      <c r="E43" s="9">
        <v>61.9</v>
      </c>
      <c r="F43" s="10">
        <v>266</v>
      </c>
      <c r="G43" s="10">
        <f aca="true" t="shared" si="1" ref="G43:G59">F43/E43</f>
        <v>4.297253634894992</v>
      </c>
      <c r="H43" s="11">
        <v>0.0012685185185185184</v>
      </c>
    </row>
    <row r="44" spans="1:8" s="23" customFormat="1" ht="15">
      <c r="A44" s="7">
        <v>2</v>
      </c>
      <c r="B44" s="43" t="s">
        <v>92</v>
      </c>
      <c r="C44" s="40">
        <v>1995</v>
      </c>
      <c r="D44" s="41" t="s">
        <v>68</v>
      </c>
      <c r="E44" s="15">
        <v>75.05</v>
      </c>
      <c r="F44" s="16">
        <v>247</v>
      </c>
      <c r="G44" s="16">
        <f t="shared" si="1"/>
        <v>3.2911392405063293</v>
      </c>
      <c r="H44" s="17">
        <v>0.0012986111111111113</v>
      </c>
    </row>
    <row r="45" spans="1:8" s="23" customFormat="1" ht="15">
      <c r="A45" s="7">
        <v>3</v>
      </c>
      <c r="B45" s="43" t="s">
        <v>101</v>
      </c>
      <c r="C45" s="40">
        <v>1995</v>
      </c>
      <c r="D45" s="39" t="s">
        <v>85</v>
      </c>
      <c r="E45" s="15">
        <v>59.05</v>
      </c>
      <c r="F45" s="16">
        <v>247</v>
      </c>
      <c r="G45" s="16">
        <f t="shared" si="1"/>
        <v>4.182895850973751</v>
      </c>
      <c r="H45" s="17">
        <v>0.0012997685185185185</v>
      </c>
    </row>
    <row r="46" spans="1:8" s="23" customFormat="1" ht="15">
      <c r="A46" s="7">
        <v>4</v>
      </c>
      <c r="B46" s="39" t="s">
        <v>84</v>
      </c>
      <c r="C46" s="40">
        <v>1995</v>
      </c>
      <c r="D46" s="39" t="s">
        <v>85</v>
      </c>
      <c r="E46" s="9">
        <v>103.1</v>
      </c>
      <c r="F46" s="10">
        <v>237</v>
      </c>
      <c r="G46" s="10">
        <f t="shared" si="1"/>
        <v>2.2987390882638215</v>
      </c>
      <c r="H46" s="11">
        <v>0.0013171296296296297</v>
      </c>
    </row>
    <row r="47" spans="1:8" ht="15">
      <c r="A47" s="7">
        <v>5</v>
      </c>
      <c r="B47" s="39" t="s">
        <v>99</v>
      </c>
      <c r="C47" s="40">
        <v>1995</v>
      </c>
      <c r="D47" s="43" t="s">
        <v>98</v>
      </c>
      <c r="E47" s="15">
        <v>58.7</v>
      </c>
      <c r="F47" s="16">
        <v>234</v>
      </c>
      <c r="G47" s="16">
        <f t="shared" si="1"/>
        <v>3.9863713798977853</v>
      </c>
      <c r="H47" s="37">
        <v>0.0013229166666666665</v>
      </c>
    </row>
    <row r="48" spans="1:8" ht="15">
      <c r="A48" s="7">
        <v>6</v>
      </c>
      <c r="B48" s="39" t="s">
        <v>452</v>
      </c>
      <c r="C48" s="40">
        <v>1995</v>
      </c>
      <c r="D48" s="39" t="s">
        <v>102</v>
      </c>
      <c r="E48" s="15">
        <v>70.7</v>
      </c>
      <c r="F48" s="16">
        <v>231</v>
      </c>
      <c r="G48" s="16">
        <f t="shared" si="1"/>
        <v>3.267326732673267</v>
      </c>
      <c r="H48" s="63">
        <v>0.0013298611111111113</v>
      </c>
    </row>
    <row r="49" spans="1:8" ht="15">
      <c r="A49" s="7">
        <v>7</v>
      </c>
      <c r="B49" s="39" t="s">
        <v>93</v>
      </c>
      <c r="C49" s="40">
        <v>1995</v>
      </c>
      <c r="D49" s="39" t="s">
        <v>94</v>
      </c>
      <c r="E49" s="15">
        <v>71.8</v>
      </c>
      <c r="F49" s="16">
        <v>230</v>
      </c>
      <c r="G49" s="16">
        <f t="shared" si="1"/>
        <v>3.203342618384401</v>
      </c>
      <c r="H49" s="63">
        <v>0.0013310185185185185</v>
      </c>
    </row>
    <row r="50" spans="1:8" ht="15">
      <c r="A50" s="7">
        <v>8</v>
      </c>
      <c r="B50" s="43" t="s">
        <v>454</v>
      </c>
      <c r="C50" s="40">
        <v>1995</v>
      </c>
      <c r="D50" s="43" t="s">
        <v>91</v>
      </c>
      <c r="E50" s="15">
        <v>58.73</v>
      </c>
      <c r="F50" s="16">
        <v>229</v>
      </c>
      <c r="G50" s="16">
        <f t="shared" si="1"/>
        <v>3.8991997275668315</v>
      </c>
      <c r="H50" s="17">
        <v>0.0013321759259259259</v>
      </c>
    </row>
    <row r="51" spans="1:8" ht="15">
      <c r="A51" s="7">
        <v>9</v>
      </c>
      <c r="B51" s="43" t="s">
        <v>97</v>
      </c>
      <c r="C51" s="40">
        <v>1995</v>
      </c>
      <c r="D51" s="43" t="s">
        <v>98</v>
      </c>
      <c r="E51" s="9">
        <v>65.3</v>
      </c>
      <c r="F51" s="10">
        <v>225</v>
      </c>
      <c r="G51" s="16">
        <f t="shared" si="1"/>
        <v>3.445635528330781</v>
      </c>
      <c r="H51" s="11">
        <v>0.001341435185185185</v>
      </c>
    </row>
    <row r="52" spans="1:8" s="26" customFormat="1" ht="15" customHeight="1">
      <c r="A52" s="7">
        <v>10</v>
      </c>
      <c r="B52" s="39" t="s">
        <v>89</v>
      </c>
      <c r="C52" s="40">
        <v>1995</v>
      </c>
      <c r="D52" s="39" t="s">
        <v>90</v>
      </c>
      <c r="E52" s="15">
        <v>53.3</v>
      </c>
      <c r="F52" s="16">
        <v>220</v>
      </c>
      <c r="G52" s="16">
        <f t="shared" si="1"/>
        <v>4.127579737335835</v>
      </c>
      <c r="H52" s="17">
        <v>0.0013506944444444445</v>
      </c>
    </row>
    <row r="53" spans="1:8" s="26" customFormat="1" ht="15">
      <c r="A53" s="7">
        <v>11</v>
      </c>
      <c r="B53" s="39" t="s">
        <v>398</v>
      </c>
      <c r="C53" s="40">
        <v>1995</v>
      </c>
      <c r="D53" s="43" t="s">
        <v>108</v>
      </c>
      <c r="E53" s="15">
        <v>60.75</v>
      </c>
      <c r="F53" s="16">
        <v>220</v>
      </c>
      <c r="G53" s="16">
        <f t="shared" si="1"/>
        <v>3.6213991769547325</v>
      </c>
      <c r="H53" s="17">
        <v>0.0013506944444444445</v>
      </c>
    </row>
    <row r="54" spans="1:8" s="26" customFormat="1" ht="15.75" customHeight="1">
      <c r="A54" s="7">
        <v>12</v>
      </c>
      <c r="B54" s="39" t="s">
        <v>105</v>
      </c>
      <c r="C54" s="40">
        <v>1995</v>
      </c>
      <c r="D54" s="41" t="s">
        <v>72</v>
      </c>
      <c r="E54" s="15">
        <v>52.3</v>
      </c>
      <c r="F54" s="16">
        <v>219</v>
      </c>
      <c r="G54" s="16">
        <f t="shared" si="1"/>
        <v>4.187380497131931</v>
      </c>
      <c r="H54" s="17">
        <v>0.0013530092592592593</v>
      </c>
    </row>
    <row r="55" spans="1:8" s="23" customFormat="1" ht="15">
      <c r="A55" s="7">
        <v>13</v>
      </c>
      <c r="B55" s="39" t="s">
        <v>104</v>
      </c>
      <c r="C55" s="40">
        <v>1995</v>
      </c>
      <c r="D55" s="41" t="s">
        <v>72</v>
      </c>
      <c r="E55" s="15">
        <v>54.25</v>
      </c>
      <c r="F55" s="16">
        <v>207</v>
      </c>
      <c r="G55" s="16">
        <f t="shared" si="1"/>
        <v>3.815668202764977</v>
      </c>
      <c r="H55" s="17">
        <v>0.0013784722222222221</v>
      </c>
    </row>
    <row r="56" spans="1:8" ht="15">
      <c r="A56" s="7">
        <v>14</v>
      </c>
      <c r="B56" s="39" t="s">
        <v>103</v>
      </c>
      <c r="C56" s="40">
        <v>1995</v>
      </c>
      <c r="D56" s="39" t="s">
        <v>61</v>
      </c>
      <c r="E56" s="15">
        <v>69.15</v>
      </c>
      <c r="F56" s="16">
        <v>198</v>
      </c>
      <c r="G56" s="16">
        <f t="shared" si="1"/>
        <v>2.863340563991323</v>
      </c>
      <c r="H56" s="17">
        <v>0.0013993055555555555</v>
      </c>
    </row>
    <row r="57" spans="1:8" ht="15">
      <c r="A57" s="7">
        <v>15</v>
      </c>
      <c r="B57" s="39" t="s">
        <v>82</v>
      </c>
      <c r="C57" s="40">
        <v>1995</v>
      </c>
      <c r="D57" s="39" t="s">
        <v>83</v>
      </c>
      <c r="E57" s="9">
        <v>84.43</v>
      </c>
      <c r="F57" s="10">
        <v>197</v>
      </c>
      <c r="G57" s="10">
        <f t="shared" si="1"/>
        <v>2.3332938528958898</v>
      </c>
      <c r="H57" s="11">
        <v>0.0014016203703703706</v>
      </c>
    </row>
    <row r="58" spans="1:8" ht="15">
      <c r="A58" s="7">
        <v>16</v>
      </c>
      <c r="B58" s="39" t="s">
        <v>95</v>
      </c>
      <c r="C58" s="40">
        <v>1995</v>
      </c>
      <c r="D58" s="44" t="s">
        <v>96</v>
      </c>
      <c r="E58" s="15">
        <v>73.85</v>
      </c>
      <c r="F58" s="16">
        <v>193</v>
      </c>
      <c r="G58" s="16">
        <f t="shared" si="1"/>
        <v>2.6134055517941777</v>
      </c>
      <c r="H58" s="17">
        <v>0.0014108796296296298</v>
      </c>
    </row>
    <row r="59" spans="1:8" ht="15">
      <c r="A59" s="7">
        <v>17</v>
      </c>
      <c r="B59" s="39" t="s">
        <v>100</v>
      </c>
      <c r="C59" s="40">
        <v>1995</v>
      </c>
      <c r="D59" s="39" t="s">
        <v>66</v>
      </c>
      <c r="E59" s="15">
        <v>57.35</v>
      </c>
      <c r="F59" s="16">
        <v>185</v>
      </c>
      <c r="G59" s="16">
        <f t="shared" si="1"/>
        <v>3.225806451612903</v>
      </c>
      <c r="H59" s="17">
        <v>0.0014305555555555556</v>
      </c>
    </row>
    <row r="60" spans="1:8" s="23" customFormat="1" ht="15">
      <c r="A60" s="7"/>
      <c r="B60" s="39" t="s">
        <v>87</v>
      </c>
      <c r="C60" s="40">
        <v>1995</v>
      </c>
      <c r="D60" s="39" t="s">
        <v>88</v>
      </c>
      <c r="E60" s="15"/>
      <c r="F60" s="16"/>
      <c r="G60" s="16"/>
      <c r="H60" s="17" t="s">
        <v>408</v>
      </c>
    </row>
    <row r="61" spans="1:8" s="23" customFormat="1" ht="15.75">
      <c r="A61" s="7"/>
      <c r="B61" s="28"/>
      <c r="C61" s="31"/>
      <c r="D61" s="28"/>
      <c r="E61" s="15"/>
      <c r="F61" s="16"/>
      <c r="G61" s="16"/>
      <c r="H61" s="17"/>
    </row>
    <row r="62" spans="1:8" ht="18.75">
      <c r="A62" s="108" t="s">
        <v>106</v>
      </c>
      <c r="B62" s="108"/>
      <c r="C62" s="108"/>
      <c r="D62" s="108"/>
      <c r="E62" s="108"/>
      <c r="F62" s="108"/>
      <c r="G62" s="108"/>
      <c r="H62" s="108"/>
    </row>
    <row r="63" spans="1:8" ht="12.75">
      <c r="A63" s="9"/>
      <c r="B63" s="9"/>
      <c r="C63" s="8"/>
      <c r="D63" s="9"/>
      <c r="E63" s="9"/>
      <c r="F63" s="10"/>
      <c r="G63" s="9"/>
      <c r="H63" s="11"/>
    </row>
    <row r="64" spans="1:8" ht="15.75">
      <c r="A64" s="12" t="s">
        <v>7</v>
      </c>
      <c r="B64" s="12" t="s">
        <v>1</v>
      </c>
      <c r="C64" s="12" t="s">
        <v>3</v>
      </c>
      <c r="D64" s="1" t="s">
        <v>49</v>
      </c>
      <c r="E64" s="12" t="s">
        <v>4</v>
      </c>
      <c r="F64" s="13" t="s">
        <v>5</v>
      </c>
      <c r="G64" s="12" t="s">
        <v>8</v>
      </c>
      <c r="H64" s="14" t="s">
        <v>6</v>
      </c>
    </row>
    <row r="65" spans="1:8" ht="15">
      <c r="A65" s="25">
        <v>1</v>
      </c>
      <c r="B65" s="39" t="s">
        <v>117</v>
      </c>
      <c r="C65" s="40">
        <v>1996</v>
      </c>
      <c r="D65" s="39" t="s">
        <v>61</v>
      </c>
      <c r="E65" s="9">
        <v>113.5</v>
      </c>
      <c r="F65" s="10">
        <v>429</v>
      </c>
      <c r="G65" s="10">
        <f aca="true" t="shared" si="2" ref="G65:G78">F65/E65</f>
        <v>3.7797356828193833</v>
      </c>
      <c r="H65" s="11">
        <v>0.0010810185185185185</v>
      </c>
    </row>
    <row r="66" spans="1:8" ht="15">
      <c r="A66" s="25">
        <v>2</v>
      </c>
      <c r="B66" s="39" t="s">
        <v>110</v>
      </c>
      <c r="C66" s="40">
        <v>1996</v>
      </c>
      <c r="D66" s="39" t="s">
        <v>111</v>
      </c>
      <c r="E66" s="9">
        <v>123.1</v>
      </c>
      <c r="F66" s="10">
        <v>417</v>
      </c>
      <c r="G66" s="10">
        <f t="shared" si="2"/>
        <v>3.38748984565394</v>
      </c>
      <c r="H66" s="11">
        <v>0.0010914351851851853</v>
      </c>
    </row>
    <row r="67" spans="1:8" ht="15">
      <c r="A67" s="25">
        <v>3</v>
      </c>
      <c r="B67" s="39" t="s">
        <v>114</v>
      </c>
      <c r="C67" s="40">
        <v>1996</v>
      </c>
      <c r="D67" s="39" t="s">
        <v>111</v>
      </c>
      <c r="E67" s="9">
        <v>90.9</v>
      </c>
      <c r="F67" s="10">
        <v>359</v>
      </c>
      <c r="G67" s="10">
        <f t="shared" si="2"/>
        <v>3.949394939493949</v>
      </c>
      <c r="H67" s="11">
        <v>0.0011469907407407407</v>
      </c>
    </row>
    <row r="68" spans="1:8" ht="15">
      <c r="A68" s="25">
        <v>4</v>
      </c>
      <c r="B68" s="39" t="s">
        <v>123</v>
      </c>
      <c r="C68" s="40">
        <v>1996</v>
      </c>
      <c r="D68" s="39" t="s">
        <v>61</v>
      </c>
      <c r="E68" s="9">
        <v>89.4</v>
      </c>
      <c r="F68" s="10">
        <v>349</v>
      </c>
      <c r="G68" s="10">
        <f t="shared" si="2"/>
        <v>3.9038031319910513</v>
      </c>
      <c r="H68" s="11">
        <v>0.001158564814814815</v>
      </c>
    </row>
    <row r="69" spans="1:8" ht="15">
      <c r="A69" s="25">
        <v>5</v>
      </c>
      <c r="B69" s="39" t="s">
        <v>115</v>
      </c>
      <c r="C69" s="40">
        <v>1996</v>
      </c>
      <c r="D69" s="39" t="s">
        <v>116</v>
      </c>
      <c r="E69" s="9">
        <v>94.45</v>
      </c>
      <c r="F69" s="10">
        <v>346</v>
      </c>
      <c r="G69" s="10">
        <f t="shared" si="2"/>
        <v>3.6633139227104285</v>
      </c>
      <c r="H69" s="11">
        <v>0.0011620370370370372</v>
      </c>
    </row>
    <row r="70" spans="1:8" ht="15">
      <c r="A70" s="25">
        <v>6</v>
      </c>
      <c r="B70" s="43" t="s">
        <v>112</v>
      </c>
      <c r="C70" s="40">
        <v>1996</v>
      </c>
      <c r="D70" s="39" t="s">
        <v>113</v>
      </c>
      <c r="E70" s="9">
        <v>57.25</v>
      </c>
      <c r="F70" s="10">
        <v>309</v>
      </c>
      <c r="G70" s="10">
        <f t="shared" si="2"/>
        <v>5.397379912663755</v>
      </c>
      <c r="H70" s="11">
        <v>0.0011828703703703704</v>
      </c>
    </row>
    <row r="71" spans="1:8" ht="15">
      <c r="A71" s="25">
        <v>7</v>
      </c>
      <c r="B71" s="39" t="s">
        <v>124</v>
      </c>
      <c r="C71" s="40">
        <v>1996</v>
      </c>
      <c r="D71" s="41" t="s">
        <v>70</v>
      </c>
      <c r="E71" s="9">
        <v>102.35</v>
      </c>
      <c r="F71" s="10">
        <v>326</v>
      </c>
      <c r="G71" s="10">
        <f t="shared" si="2"/>
        <v>3.185148998534441</v>
      </c>
      <c r="H71" s="11">
        <v>0.0011851851851851852</v>
      </c>
    </row>
    <row r="72" spans="1:8" ht="15">
      <c r="A72" s="25">
        <v>8</v>
      </c>
      <c r="B72" s="39" t="s">
        <v>27</v>
      </c>
      <c r="C72" s="40">
        <v>1996</v>
      </c>
      <c r="D72" s="39" t="s">
        <v>126</v>
      </c>
      <c r="E72" s="9">
        <v>68.7</v>
      </c>
      <c r="F72" s="10">
        <v>311</v>
      </c>
      <c r="G72" s="10">
        <f t="shared" si="2"/>
        <v>4.526928675400291</v>
      </c>
      <c r="H72" s="11">
        <v>0.0012037037037037038</v>
      </c>
    </row>
    <row r="73" spans="1:8" ht="15" customHeight="1">
      <c r="A73" s="25">
        <v>9</v>
      </c>
      <c r="B73" s="39" t="s">
        <v>109</v>
      </c>
      <c r="C73" s="40">
        <v>1996</v>
      </c>
      <c r="D73" s="43" t="s">
        <v>108</v>
      </c>
      <c r="E73" s="9">
        <v>76.53</v>
      </c>
      <c r="F73" s="10">
        <v>307</v>
      </c>
      <c r="G73" s="10">
        <f t="shared" si="2"/>
        <v>4.011498758656736</v>
      </c>
      <c r="H73" s="11">
        <v>0.0012094907407407408</v>
      </c>
    </row>
    <row r="74" spans="1:8" ht="15">
      <c r="A74" s="25">
        <v>10</v>
      </c>
      <c r="B74" s="43" t="s">
        <v>107</v>
      </c>
      <c r="C74" s="40">
        <v>1996</v>
      </c>
      <c r="D74" s="43" t="s">
        <v>108</v>
      </c>
      <c r="E74" s="9">
        <v>60.05</v>
      </c>
      <c r="F74" s="10">
        <v>298</v>
      </c>
      <c r="G74" s="10">
        <f t="shared" si="2"/>
        <v>4.962531223980017</v>
      </c>
      <c r="H74" s="11">
        <v>0.0012210648148148148</v>
      </c>
    </row>
    <row r="75" spans="1:8" ht="15">
      <c r="A75" s="25">
        <v>11</v>
      </c>
      <c r="B75" s="60" t="s">
        <v>399</v>
      </c>
      <c r="C75" s="40">
        <v>1996</v>
      </c>
      <c r="D75" s="43" t="s">
        <v>108</v>
      </c>
      <c r="E75" s="15">
        <v>62.83</v>
      </c>
      <c r="F75" s="16">
        <v>298</v>
      </c>
      <c r="G75" s="10">
        <f t="shared" si="2"/>
        <v>4.742957186057616</v>
      </c>
      <c r="H75" s="17">
        <v>0.0012210648148148148</v>
      </c>
    </row>
    <row r="76" spans="1:8" ht="15">
      <c r="A76" s="25">
        <v>12</v>
      </c>
      <c r="B76" s="39" t="s">
        <v>122</v>
      </c>
      <c r="C76" s="40">
        <v>1996</v>
      </c>
      <c r="D76" s="39" t="s">
        <v>453</v>
      </c>
      <c r="E76" s="9">
        <v>63.4</v>
      </c>
      <c r="F76" s="10">
        <v>287</v>
      </c>
      <c r="G76" s="10">
        <f t="shared" si="2"/>
        <v>4.526813880126183</v>
      </c>
      <c r="H76" s="11">
        <v>0.0012372685185185186</v>
      </c>
    </row>
    <row r="77" spans="1:8" s="6" customFormat="1" ht="15">
      <c r="A77" s="25">
        <v>13</v>
      </c>
      <c r="B77" s="39" t="s">
        <v>129</v>
      </c>
      <c r="C77" s="40">
        <v>1996</v>
      </c>
      <c r="D77" s="39" t="s">
        <v>130</v>
      </c>
      <c r="E77" s="9">
        <v>59.6</v>
      </c>
      <c r="F77" s="10">
        <v>283</v>
      </c>
      <c r="G77" s="10">
        <f t="shared" si="2"/>
        <v>4.748322147651007</v>
      </c>
      <c r="H77" s="11">
        <v>0.001241898148148148</v>
      </c>
    </row>
    <row r="78" spans="1:8" s="6" customFormat="1" ht="15.75" customHeight="1">
      <c r="A78" s="25">
        <v>14</v>
      </c>
      <c r="B78" s="39" t="s">
        <v>131</v>
      </c>
      <c r="C78" s="40">
        <v>1996</v>
      </c>
      <c r="D78" s="39" t="s">
        <v>130</v>
      </c>
      <c r="E78" s="9">
        <v>54.65</v>
      </c>
      <c r="F78" s="10">
        <v>250</v>
      </c>
      <c r="G78" s="10">
        <f t="shared" si="2"/>
        <v>4.574565416285453</v>
      </c>
      <c r="H78" s="11">
        <v>0.0012939814814814815</v>
      </c>
    </row>
    <row r="79" spans="1:8" s="26" customFormat="1" ht="15">
      <c r="A79" s="25"/>
      <c r="B79" s="39" t="s">
        <v>118</v>
      </c>
      <c r="C79" s="40">
        <v>1996</v>
      </c>
      <c r="D79" s="39" t="s">
        <v>119</v>
      </c>
      <c r="E79" s="9"/>
      <c r="F79" s="10"/>
      <c r="G79" s="10"/>
      <c r="H79" s="11" t="s">
        <v>397</v>
      </c>
    </row>
    <row r="80" spans="1:8" s="23" customFormat="1" ht="15">
      <c r="A80" s="25"/>
      <c r="B80" s="39" t="s">
        <v>121</v>
      </c>
      <c r="C80" s="45">
        <v>1996</v>
      </c>
      <c r="D80" s="39" t="s">
        <v>453</v>
      </c>
      <c r="E80" s="9"/>
      <c r="F80" s="10"/>
      <c r="G80" s="10"/>
      <c r="H80" s="11" t="s">
        <v>397</v>
      </c>
    </row>
    <row r="81" spans="1:8" s="23" customFormat="1" ht="15">
      <c r="A81" s="25"/>
      <c r="B81" s="39" t="s">
        <v>127</v>
      </c>
      <c r="C81" s="40">
        <v>1996</v>
      </c>
      <c r="D81" s="39" t="s">
        <v>128</v>
      </c>
      <c r="E81" s="9"/>
      <c r="F81" s="10"/>
      <c r="G81" s="10"/>
      <c r="H81" s="11" t="s">
        <v>397</v>
      </c>
    </row>
    <row r="82" spans="1:8" s="23" customFormat="1" ht="15">
      <c r="A82" s="25"/>
      <c r="B82" s="39" t="s">
        <v>125</v>
      </c>
      <c r="C82" s="40">
        <v>1996</v>
      </c>
      <c r="D82" s="41" t="s">
        <v>70</v>
      </c>
      <c r="E82" s="9"/>
      <c r="F82" s="10"/>
      <c r="G82" s="10"/>
      <c r="H82" s="11"/>
    </row>
    <row r="83" spans="1:8" s="23" customFormat="1" ht="15">
      <c r="A83" s="25"/>
      <c r="B83" s="39" t="s">
        <v>120</v>
      </c>
      <c r="C83" s="40">
        <v>1996</v>
      </c>
      <c r="D83" s="39" t="s">
        <v>66</v>
      </c>
      <c r="E83" s="9" t="s">
        <v>409</v>
      </c>
      <c r="F83" s="10"/>
      <c r="G83" s="10"/>
      <c r="H83" s="11"/>
    </row>
    <row r="84" spans="1:8" s="23" customFormat="1" ht="15.75">
      <c r="A84" s="25"/>
      <c r="B84" s="28"/>
      <c r="C84" s="31"/>
      <c r="D84" s="28"/>
      <c r="E84" s="15"/>
      <c r="F84" s="16"/>
      <c r="G84" s="10"/>
      <c r="H84" s="17"/>
    </row>
    <row r="85" spans="1:8" s="23" customFormat="1" ht="15.75">
      <c r="A85" s="8"/>
      <c r="B85" s="19"/>
      <c r="C85" s="22"/>
      <c r="D85" s="21"/>
      <c r="E85" s="9"/>
      <c r="F85" s="10"/>
      <c r="G85" s="10"/>
      <c r="H85" s="11"/>
    </row>
    <row r="86" spans="1:8" s="23" customFormat="1" ht="12.75">
      <c r="A86" s="9"/>
      <c r="B86" s="9"/>
      <c r="C86" s="8"/>
      <c r="D86" s="9"/>
      <c r="E86" s="9"/>
      <c r="F86" s="10"/>
      <c r="G86" s="9"/>
      <c r="H86" s="11"/>
    </row>
    <row r="87" spans="1:8" s="23" customFormat="1" ht="18.75">
      <c r="A87" s="108" t="s">
        <v>132</v>
      </c>
      <c r="B87" s="108"/>
      <c r="C87" s="108"/>
      <c r="D87" s="108"/>
      <c r="E87" s="108"/>
      <c r="F87" s="108"/>
      <c r="G87" s="108"/>
      <c r="H87" s="108"/>
    </row>
    <row r="88" spans="1:8" s="23" customFormat="1" ht="12.75">
      <c r="A88" s="9"/>
      <c r="B88" s="9"/>
      <c r="C88" s="8"/>
      <c r="D88" s="9"/>
      <c r="E88" s="9"/>
      <c r="F88" s="10"/>
      <c r="G88" s="9"/>
      <c r="H88" s="11"/>
    </row>
    <row r="89" spans="1:8" s="23" customFormat="1" ht="15.75">
      <c r="A89" s="12" t="s">
        <v>7</v>
      </c>
      <c r="B89" s="12" t="s">
        <v>1</v>
      </c>
      <c r="C89" s="12" t="s">
        <v>3</v>
      </c>
      <c r="D89" s="1" t="s">
        <v>49</v>
      </c>
      <c r="E89" s="12" t="s">
        <v>4</v>
      </c>
      <c r="F89" s="13" t="s">
        <v>5</v>
      </c>
      <c r="G89" s="12" t="s">
        <v>8</v>
      </c>
      <c r="H89" s="14" t="s">
        <v>6</v>
      </c>
    </row>
    <row r="90" spans="1:8" s="23" customFormat="1" ht="15">
      <c r="A90" s="7">
        <v>1</v>
      </c>
      <c r="B90" s="39" t="s">
        <v>133</v>
      </c>
      <c r="C90" s="40">
        <v>1996</v>
      </c>
      <c r="D90" s="39" t="s">
        <v>453</v>
      </c>
      <c r="E90" s="15">
        <v>78.15</v>
      </c>
      <c r="F90" s="16">
        <v>280</v>
      </c>
      <c r="G90" s="10">
        <f aca="true" t="shared" si="3" ref="G90:G102">F90/E90</f>
        <v>3.5828534868841966</v>
      </c>
      <c r="H90" s="17">
        <v>0.0012476851851851852</v>
      </c>
    </row>
    <row r="91" spans="1:8" s="23" customFormat="1" ht="15">
      <c r="A91" s="7">
        <v>2</v>
      </c>
      <c r="B91" s="39" t="s">
        <v>134</v>
      </c>
      <c r="C91" s="40">
        <v>1996</v>
      </c>
      <c r="D91" s="39" t="s">
        <v>111</v>
      </c>
      <c r="E91" s="15">
        <v>74.1</v>
      </c>
      <c r="F91" s="16">
        <v>267</v>
      </c>
      <c r="G91" s="10">
        <f t="shared" si="3"/>
        <v>3.6032388663967616</v>
      </c>
      <c r="H91" s="17">
        <v>0.001267361111111111</v>
      </c>
    </row>
    <row r="92" spans="1:8" s="23" customFormat="1" ht="15">
      <c r="A92" s="7">
        <v>3</v>
      </c>
      <c r="B92" s="39" t="s">
        <v>146</v>
      </c>
      <c r="C92" s="40">
        <v>1996</v>
      </c>
      <c r="D92" s="39" t="s">
        <v>61</v>
      </c>
      <c r="E92" s="15">
        <v>63.2</v>
      </c>
      <c r="F92" s="16">
        <v>231</v>
      </c>
      <c r="G92" s="10">
        <f t="shared" si="3"/>
        <v>3.6550632911392404</v>
      </c>
      <c r="H92" s="17">
        <v>0.0013287037037037037</v>
      </c>
    </row>
    <row r="93" spans="1:8" s="23" customFormat="1" ht="15">
      <c r="A93" s="7">
        <v>4</v>
      </c>
      <c r="B93" s="39" t="s">
        <v>145</v>
      </c>
      <c r="C93" s="40">
        <v>1996</v>
      </c>
      <c r="D93" s="39" t="s">
        <v>85</v>
      </c>
      <c r="E93" s="15">
        <v>78.13</v>
      </c>
      <c r="F93" s="16">
        <v>228</v>
      </c>
      <c r="G93" s="10">
        <f t="shared" si="3"/>
        <v>2.9182132343530016</v>
      </c>
      <c r="H93" s="17">
        <v>0.001335648148148148</v>
      </c>
    </row>
    <row r="94" spans="1:8" s="23" customFormat="1" ht="15">
      <c r="A94" s="7">
        <v>5</v>
      </c>
      <c r="B94" s="39" t="s">
        <v>139</v>
      </c>
      <c r="C94" s="40">
        <v>1996</v>
      </c>
      <c r="D94" s="39" t="s">
        <v>140</v>
      </c>
      <c r="E94" s="15">
        <v>62.1</v>
      </c>
      <c r="F94" s="16">
        <v>222</v>
      </c>
      <c r="G94" s="10">
        <f t="shared" si="3"/>
        <v>3.57487922705314</v>
      </c>
      <c r="H94" s="17">
        <v>0.001347222222222222</v>
      </c>
    </row>
    <row r="95" spans="1:8" s="23" customFormat="1" ht="15">
      <c r="A95" s="7">
        <v>6</v>
      </c>
      <c r="B95" s="39" t="s">
        <v>142</v>
      </c>
      <c r="C95" s="40">
        <v>1996</v>
      </c>
      <c r="D95" s="39" t="s">
        <v>55</v>
      </c>
      <c r="E95" s="15">
        <v>63.15</v>
      </c>
      <c r="F95" s="16">
        <v>210</v>
      </c>
      <c r="G95" s="10">
        <f t="shared" si="3"/>
        <v>3.32541567695962</v>
      </c>
      <c r="H95" s="17">
        <v>0.001371527777777778</v>
      </c>
    </row>
    <row r="96" spans="1:8" s="23" customFormat="1" ht="15">
      <c r="A96" s="7">
        <v>7</v>
      </c>
      <c r="B96" s="39" t="s">
        <v>148</v>
      </c>
      <c r="C96" s="40">
        <v>1996</v>
      </c>
      <c r="D96" s="41" t="s">
        <v>72</v>
      </c>
      <c r="E96" s="15">
        <v>68.3</v>
      </c>
      <c r="F96" s="16">
        <v>206</v>
      </c>
      <c r="G96" s="10">
        <f t="shared" si="3"/>
        <v>3.0161054172767203</v>
      </c>
      <c r="H96" s="17">
        <v>0.0013807870370370371</v>
      </c>
    </row>
    <row r="97" spans="1:8" s="23" customFormat="1" ht="15">
      <c r="A97" s="7">
        <v>8</v>
      </c>
      <c r="B97" s="39" t="s">
        <v>153</v>
      </c>
      <c r="C97" s="40">
        <v>1996</v>
      </c>
      <c r="D97" s="41" t="s">
        <v>70</v>
      </c>
      <c r="E97" s="15">
        <v>59.8</v>
      </c>
      <c r="F97" s="16">
        <v>205</v>
      </c>
      <c r="G97" s="10">
        <f t="shared" si="3"/>
        <v>3.42809364548495</v>
      </c>
      <c r="H97" s="17">
        <v>0.0013831018518518517</v>
      </c>
    </row>
    <row r="98" spans="1:8" ht="15">
      <c r="A98" s="7">
        <v>9</v>
      </c>
      <c r="B98" s="39" t="s">
        <v>152</v>
      </c>
      <c r="C98" s="40">
        <v>1996</v>
      </c>
      <c r="D98" s="41" t="s">
        <v>70</v>
      </c>
      <c r="E98" s="15">
        <v>91.63</v>
      </c>
      <c r="F98" s="16">
        <v>193</v>
      </c>
      <c r="G98" s="10">
        <f t="shared" si="3"/>
        <v>2.1062970642802576</v>
      </c>
      <c r="H98" s="17">
        <v>0.0014108796296296298</v>
      </c>
    </row>
    <row r="99" spans="1:8" ht="15">
      <c r="A99" s="7">
        <v>10</v>
      </c>
      <c r="B99" s="39" t="s">
        <v>410</v>
      </c>
      <c r="C99" s="40">
        <v>1996</v>
      </c>
      <c r="D99" s="41" t="s">
        <v>70</v>
      </c>
      <c r="E99" s="15">
        <v>59.3</v>
      </c>
      <c r="F99" s="16">
        <v>180</v>
      </c>
      <c r="G99" s="10">
        <f t="shared" si="3"/>
        <v>3.0354131534569984</v>
      </c>
      <c r="H99" s="17">
        <v>0.0014456018518518518</v>
      </c>
    </row>
    <row r="100" spans="1:8" ht="15">
      <c r="A100" s="7">
        <v>11</v>
      </c>
      <c r="B100" s="39" t="s">
        <v>149</v>
      </c>
      <c r="C100" s="40">
        <v>1996</v>
      </c>
      <c r="D100" s="39" t="s">
        <v>150</v>
      </c>
      <c r="E100" s="15">
        <v>59.3</v>
      </c>
      <c r="F100" s="16">
        <v>173</v>
      </c>
      <c r="G100" s="10">
        <f t="shared" si="3"/>
        <v>2.9173693086003376</v>
      </c>
      <c r="H100" s="17">
        <v>0.0014652777777777778</v>
      </c>
    </row>
    <row r="101" spans="1:8" ht="15">
      <c r="A101" s="7">
        <v>12</v>
      </c>
      <c r="B101" s="39" t="s">
        <v>400</v>
      </c>
      <c r="C101" s="40">
        <v>1996</v>
      </c>
      <c r="D101" s="43" t="s">
        <v>108</v>
      </c>
      <c r="E101" s="15">
        <v>60.2</v>
      </c>
      <c r="F101" s="16">
        <v>183</v>
      </c>
      <c r="G101" s="10">
        <f t="shared" si="3"/>
        <v>3.0398671096345513</v>
      </c>
      <c r="H101" s="17">
        <v>0.0014930555555555556</v>
      </c>
    </row>
    <row r="102" spans="1:8" ht="15">
      <c r="A102" s="7">
        <v>13</v>
      </c>
      <c r="B102" s="39" t="s">
        <v>151</v>
      </c>
      <c r="C102" s="40">
        <v>1996</v>
      </c>
      <c r="D102" s="39" t="s">
        <v>453</v>
      </c>
      <c r="E102" s="15">
        <v>65.1</v>
      </c>
      <c r="F102" s="16">
        <v>192</v>
      </c>
      <c r="G102" s="10">
        <f t="shared" si="3"/>
        <v>2.9493087557603688</v>
      </c>
      <c r="H102" s="17">
        <v>0.0016458333333333333</v>
      </c>
    </row>
    <row r="103" spans="1:8" s="23" customFormat="1" ht="16.5" customHeight="1">
      <c r="A103" s="7"/>
      <c r="B103" s="39" t="s">
        <v>135</v>
      </c>
      <c r="C103" s="40">
        <v>1996</v>
      </c>
      <c r="D103" s="39" t="s">
        <v>94</v>
      </c>
      <c r="E103" s="15"/>
      <c r="F103" s="16"/>
      <c r="G103" s="10"/>
      <c r="H103" s="17" t="s">
        <v>397</v>
      </c>
    </row>
    <row r="104" spans="1:8" s="24" customFormat="1" ht="14.25" customHeight="1">
      <c r="A104" s="7"/>
      <c r="B104" s="39" t="s">
        <v>136</v>
      </c>
      <c r="C104" s="40">
        <v>1996</v>
      </c>
      <c r="D104" s="39" t="s">
        <v>128</v>
      </c>
      <c r="E104" s="15"/>
      <c r="F104" s="16"/>
      <c r="G104" s="10"/>
      <c r="H104" s="17" t="s">
        <v>397</v>
      </c>
    </row>
    <row r="105" spans="1:8" s="24" customFormat="1" ht="15">
      <c r="A105" s="7"/>
      <c r="B105" s="39" t="s">
        <v>137</v>
      </c>
      <c r="C105" s="40">
        <v>1996</v>
      </c>
      <c r="D105" s="39" t="s">
        <v>138</v>
      </c>
      <c r="E105" s="9"/>
      <c r="F105" s="10"/>
      <c r="G105" s="10"/>
      <c r="H105" s="11" t="s">
        <v>397</v>
      </c>
    </row>
    <row r="106" spans="1:8" s="24" customFormat="1" ht="15">
      <c r="A106" s="7"/>
      <c r="B106" s="39" t="s">
        <v>141</v>
      </c>
      <c r="C106" s="40">
        <v>1996</v>
      </c>
      <c r="D106" s="39" t="s">
        <v>55</v>
      </c>
      <c r="E106" s="15"/>
      <c r="F106" s="16"/>
      <c r="G106" s="10"/>
      <c r="H106" s="17" t="s">
        <v>397</v>
      </c>
    </row>
    <row r="107" spans="1:8" s="24" customFormat="1" ht="15">
      <c r="A107" s="7"/>
      <c r="B107" s="39" t="s">
        <v>143</v>
      </c>
      <c r="C107" s="40">
        <v>1996</v>
      </c>
      <c r="D107" s="39" t="s">
        <v>144</v>
      </c>
      <c r="E107" s="15"/>
      <c r="F107" s="16"/>
      <c r="G107" s="10"/>
      <c r="H107" s="17" t="s">
        <v>397</v>
      </c>
    </row>
    <row r="108" spans="1:8" s="24" customFormat="1" ht="15">
      <c r="A108" s="7"/>
      <c r="B108" s="39" t="s">
        <v>147</v>
      </c>
      <c r="C108" s="40">
        <v>1996</v>
      </c>
      <c r="D108" s="39" t="s">
        <v>66</v>
      </c>
      <c r="E108" s="15"/>
      <c r="F108" s="16"/>
      <c r="G108" s="10"/>
      <c r="H108" s="17" t="s">
        <v>397</v>
      </c>
    </row>
    <row r="109" spans="1:8" s="24" customFormat="1" ht="15.75">
      <c r="A109" s="7"/>
      <c r="B109" s="28"/>
      <c r="C109" s="31"/>
      <c r="D109" s="29"/>
      <c r="E109" s="15"/>
      <c r="F109" s="16"/>
      <c r="G109" s="10"/>
      <c r="H109" s="17"/>
    </row>
    <row r="110" spans="1:8" s="24" customFormat="1" ht="18.75">
      <c r="A110" s="108" t="s">
        <v>154</v>
      </c>
      <c r="B110" s="108"/>
      <c r="C110" s="108"/>
      <c r="D110" s="108"/>
      <c r="E110" s="108"/>
      <c r="F110" s="108"/>
      <c r="G110" s="108"/>
      <c r="H110" s="108"/>
    </row>
    <row r="111" spans="1:8" s="24" customFormat="1" ht="12.75">
      <c r="A111" s="9"/>
      <c r="B111" s="9"/>
      <c r="C111" s="8"/>
      <c r="D111" s="9"/>
      <c r="E111" s="9"/>
      <c r="F111" s="10"/>
      <c r="G111" s="9"/>
      <c r="H111" s="11"/>
    </row>
    <row r="112" spans="1:8" s="24" customFormat="1" ht="15.75">
      <c r="A112" s="12" t="s">
        <v>7</v>
      </c>
      <c r="B112" s="12" t="s">
        <v>1</v>
      </c>
      <c r="C112" s="12" t="s">
        <v>3</v>
      </c>
      <c r="D112" s="1" t="s">
        <v>49</v>
      </c>
      <c r="E112" s="12" t="s">
        <v>4</v>
      </c>
      <c r="F112" s="13" t="s">
        <v>5</v>
      </c>
      <c r="G112" s="12" t="s">
        <v>8</v>
      </c>
      <c r="H112" s="14" t="s">
        <v>6</v>
      </c>
    </row>
    <row r="113" spans="1:8" s="24" customFormat="1" ht="15">
      <c r="A113" s="8">
        <v>1</v>
      </c>
      <c r="B113" s="39" t="s">
        <v>158</v>
      </c>
      <c r="C113" s="40">
        <v>1997</v>
      </c>
      <c r="D113" s="39" t="s">
        <v>111</v>
      </c>
      <c r="E113" s="15">
        <v>68.55</v>
      </c>
      <c r="F113" s="16">
        <v>330</v>
      </c>
      <c r="G113" s="10">
        <f aca="true" t="shared" si="4" ref="G113:G126">F113/E113</f>
        <v>4.814004376367615</v>
      </c>
      <c r="H113" s="17">
        <v>0.0011805555555555556</v>
      </c>
    </row>
    <row r="114" spans="1:8" s="24" customFormat="1" ht="15">
      <c r="A114" s="8">
        <v>2</v>
      </c>
      <c r="B114" s="39" t="s">
        <v>164</v>
      </c>
      <c r="C114" s="40">
        <v>1997</v>
      </c>
      <c r="D114" s="39" t="s">
        <v>61</v>
      </c>
      <c r="E114" s="15">
        <v>82.7</v>
      </c>
      <c r="F114" s="16">
        <v>323</v>
      </c>
      <c r="G114" s="10">
        <f t="shared" si="4"/>
        <v>3.905683192261185</v>
      </c>
      <c r="H114" s="17">
        <v>0.0011886574074074074</v>
      </c>
    </row>
    <row r="115" spans="1:8" s="24" customFormat="1" ht="15">
      <c r="A115" s="8">
        <v>3</v>
      </c>
      <c r="B115" s="46" t="s">
        <v>171</v>
      </c>
      <c r="C115" s="42">
        <v>1997</v>
      </c>
      <c r="D115" s="41" t="s">
        <v>70</v>
      </c>
      <c r="E115" s="15">
        <v>77.95</v>
      </c>
      <c r="F115" s="16">
        <v>309</v>
      </c>
      <c r="G115" s="10">
        <f t="shared" si="4"/>
        <v>3.9640795381654907</v>
      </c>
      <c r="H115" s="17">
        <v>0.0012060185185185186</v>
      </c>
    </row>
    <row r="116" spans="1:8" s="24" customFormat="1" ht="15">
      <c r="A116" s="8">
        <v>4</v>
      </c>
      <c r="B116" s="39" t="s">
        <v>157</v>
      </c>
      <c r="C116" s="40">
        <v>1997</v>
      </c>
      <c r="D116" s="39" t="s">
        <v>57</v>
      </c>
      <c r="E116" s="9">
        <v>80.9</v>
      </c>
      <c r="F116" s="10">
        <v>306</v>
      </c>
      <c r="G116" s="10">
        <f t="shared" si="4"/>
        <v>3.782447466007416</v>
      </c>
      <c r="H116" s="11">
        <v>0.0012106481481481482</v>
      </c>
    </row>
    <row r="117" spans="1:8" ht="15">
      <c r="A117" s="8">
        <v>5</v>
      </c>
      <c r="B117" s="39" t="s">
        <v>159</v>
      </c>
      <c r="C117" s="40">
        <v>1997</v>
      </c>
      <c r="D117" s="39" t="s">
        <v>111</v>
      </c>
      <c r="E117" s="9">
        <v>91.6</v>
      </c>
      <c r="F117" s="10">
        <v>294</v>
      </c>
      <c r="G117" s="10">
        <f t="shared" si="4"/>
        <v>3.2096069868995634</v>
      </c>
      <c r="H117" s="11">
        <v>0.0012268518518518518</v>
      </c>
    </row>
    <row r="118" spans="1:8" ht="15">
      <c r="A118" s="8">
        <v>6</v>
      </c>
      <c r="B118" s="39" t="s">
        <v>161</v>
      </c>
      <c r="C118" s="40">
        <v>1997</v>
      </c>
      <c r="D118" s="39" t="s">
        <v>162</v>
      </c>
      <c r="E118" s="15">
        <v>72.15</v>
      </c>
      <c r="F118" s="16">
        <v>288</v>
      </c>
      <c r="G118" s="10">
        <f t="shared" si="4"/>
        <v>3.9916839916839915</v>
      </c>
      <c r="H118" s="17">
        <v>0.0012349537037037036</v>
      </c>
    </row>
    <row r="119" spans="1:8" ht="15">
      <c r="A119" s="8">
        <v>7</v>
      </c>
      <c r="B119" s="39" t="s">
        <v>165</v>
      </c>
      <c r="C119" s="40">
        <v>1997</v>
      </c>
      <c r="D119" s="44" t="s">
        <v>96</v>
      </c>
      <c r="E119" s="15">
        <v>79.1</v>
      </c>
      <c r="F119" s="16">
        <v>279</v>
      </c>
      <c r="G119" s="10">
        <f t="shared" si="4"/>
        <v>3.5271807838179523</v>
      </c>
      <c r="H119" s="17">
        <v>0.0012476851851851852</v>
      </c>
    </row>
    <row r="120" spans="1:8" ht="15">
      <c r="A120" s="8">
        <v>8</v>
      </c>
      <c r="B120" s="41" t="s">
        <v>160</v>
      </c>
      <c r="C120" s="42">
        <v>1997</v>
      </c>
      <c r="D120" s="39" t="s">
        <v>52</v>
      </c>
      <c r="E120" s="15">
        <v>96.15</v>
      </c>
      <c r="F120" s="16">
        <v>279</v>
      </c>
      <c r="G120" s="10">
        <f t="shared" si="4"/>
        <v>2.9017160686427457</v>
      </c>
      <c r="H120" s="17">
        <v>0.0012476851851851852</v>
      </c>
    </row>
    <row r="121" spans="1:8" ht="15">
      <c r="A121" s="8">
        <v>9</v>
      </c>
      <c r="B121" s="43" t="s">
        <v>173</v>
      </c>
      <c r="C121" s="40">
        <v>1997</v>
      </c>
      <c r="D121" s="39" t="s">
        <v>126</v>
      </c>
      <c r="E121" s="15">
        <v>61.15</v>
      </c>
      <c r="F121" s="16">
        <v>268</v>
      </c>
      <c r="G121" s="10">
        <f t="shared" si="4"/>
        <v>4.382665576451349</v>
      </c>
      <c r="H121" s="17">
        <v>0.0012650462962962964</v>
      </c>
    </row>
    <row r="122" spans="1:8" ht="15">
      <c r="A122" s="8">
        <v>10</v>
      </c>
      <c r="B122" s="46" t="s">
        <v>168</v>
      </c>
      <c r="C122" s="42">
        <v>1997</v>
      </c>
      <c r="D122" s="39" t="s">
        <v>61</v>
      </c>
      <c r="E122" s="15">
        <v>47.09</v>
      </c>
      <c r="F122" s="16">
        <v>241</v>
      </c>
      <c r="G122" s="10">
        <f t="shared" si="4"/>
        <v>5.117859418135485</v>
      </c>
      <c r="H122" s="17">
        <v>0.0013113425925925925</v>
      </c>
    </row>
    <row r="123" spans="1:8" ht="15">
      <c r="A123" s="8">
        <v>11</v>
      </c>
      <c r="B123" s="46" t="s">
        <v>169</v>
      </c>
      <c r="C123" s="42">
        <v>1997</v>
      </c>
      <c r="D123" s="46" t="s">
        <v>170</v>
      </c>
      <c r="E123" s="15">
        <v>60.8</v>
      </c>
      <c r="F123" s="16">
        <v>239</v>
      </c>
      <c r="G123" s="10">
        <f t="shared" si="4"/>
        <v>3.930921052631579</v>
      </c>
      <c r="H123" s="17">
        <v>0.0013148148148148147</v>
      </c>
    </row>
    <row r="124" spans="1:8" ht="15" customHeight="1">
      <c r="A124" s="8">
        <v>12</v>
      </c>
      <c r="B124" s="39" t="s">
        <v>174</v>
      </c>
      <c r="C124" s="40">
        <v>1997</v>
      </c>
      <c r="D124" s="39" t="s">
        <v>150</v>
      </c>
      <c r="E124" s="15">
        <v>71.3</v>
      </c>
      <c r="F124" s="16">
        <v>222</v>
      </c>
      <c r="G124" s="10">
        <f t="shared" si="4"/>
        <v>3.1136044880785416</v>
      </c>
      <c r="H124" s="17">
        <v>0.0013460648148148147</v>
      </c>
    </row>
    <row r="125" spans="1:8" s="6" customFormat="1" ht="15">
      <c r="A125" s="8">
        <v>13</v>
      </c>
      <c r="B125" s="39" t="s">
        <v>166</v>
      </c>
      <c r="C125" s="40">
        <v>1997</v>
      </c>
      <c r="D125" s="41" t="s">
        <v>68</v>
      </c>
      <c r="E125" s="15">
        <v>65.55</v>
      </c>
      <c r="F125" s="16">
        <v>213</v>
      </c>
      <c r="G125" s="10">
        <f t="shared" si="4"/>
        <v>3.2494279176201375</v>
      </c>
      <c r="H125" s="17">
        <v>0.001365740740740741</v>
      </c>
    </row>
    <row r="126" spans="1:8" s="6" customFormat="1" ht="15" customHeight="1">
      <c r="A126" s="8">
        <v>14</v>
      </c>
      <c r="B126" s="43" t="s">
        <v>172</v>
      </c>
      <c r="C126" s="40">
        <v>1997</v>
      </c>
      <c r="D126" s="39" t="s">
        <v>126</v>
      </c>
      <c r="E126" s="15">
        <v>56.45</v>
      </c>
      <c r="F126" s="16">
        <v>209</v>
      </c>
      <c r="G126" s="10">
        <f t="shared" si="4"/>
        <v>3.7023914968999114</v>
      </c>
      <c r="H126" s="17">
        <v>0.0013750000000000001</v>
      </c>
    </row>
    <row r="127" spans="1:8" s="26" customFormat="1" ht="18" customHeight="1">
      <c r="A127" s="8"/>
      <c r="B127" s="39" t="s">
        <v>155</v>
      </c>
      <c r="C127" s="40">
        <v>1997</v>
      </c>
      <c r="D127" s="39" t="s">
        <v>156</v>
      </c>
      <c r="E127" s="9"/>
      <c r="F127" s="10"/>
      <c r="G127" s="10"/>
      <c r="H127" s="11" t="s">
        <v>397</v>
      </c>
    </row>
    <row r="128" spans="1:8" s="23" customFormat="1" ht="15">
      <c r="A128" s="8"/>
      <c r="B128" s="39" t="s">
        <v>163</v>
      </c>
      <c r="C128" s="40">
        <v>1997</v>
      </c>
      <c r="D128" s="39" t="s">
        <v>453</v>
      </c>
      <c r="E128" s="15"/>
      <c r="F128" s="16"/>
      <c r="G128" s="10"/>
      <c r="H128" s="17" t="s">
        <v>397</v>
      </c>
    </row>
    <row r="129" spans="1:8" s="23" customFormat="1" ht="15">
      <c r="A129" s="8"/>
      <c r="B129" s="39" t="s">
        <v>167</v>
      </c>
      <c r="C129" s="40">
        <v>1997</v>
      </c>
      <c r="D129" s="39" t="s">
        <v>61</v>
      </c>
      <c r="E129" s="15"/>
      <c r="F129" s="16"/>
      <c r="G129" s="10"/>
      <c r="H129" s="17" t="s">
        <v>397</v>
      </c>
    </row>
    <row r="130" spans="1:8" s="23" customFormat="1" ht="15.75">
      <c r="A130" s="25"/>
      <c r="B130" s="28"/>
      <c r="C130" s="31"/>
      <c r="D130" s="29"/>
      <c r="E130" s="15"/>
      <c r="F130" s="16"/>
      <c r="G130" s="10"/>
      <c r="H130" s="17"/>
    </row>
    <row r="131" spans="1:8" s="23" customFormat="1" ht="18.75">
      <c r="A131" s="108" t="s">
        <v>175</v>
      </c>
      <c r="B131" s="108"/>
      <c r="C131" s="108"/>
      <c r="D131" s="108"/>
      <c r="E131" s="108"/>
      <c r="F131" s="108"/>
      <c r="G131" s="108"/>
      <c r="H131" s="108"/>
    </row>
    <row r="132" spans="1:8" s="23" customFormat="1" ht="12.75">
      <c r="A132" s="9"/>
      <c r="B132" s="9"/>
      <c r="C132" s="8"/>
      <c r="D132" s="9"/>
      <c r="E132" s="9"/>
      <c r="F132" s="10"/>
      <c r="G132" s="9"/>
      <c r="H132" s="11"/>
    </row>
    <row r="133" spans="1:8" s="23" customFormat="1" ht="15.75">
      <c r="A133" s="12" t="s">
        <v>7</v>
      </c>
      <c r="B133" s="12" t="s">
        <v>1</v>
      </c>
      <c r="C133" s="12" t="s">
        <v>3</v>
      </c>
      <c r="D133" s="1" t="s">
        <v>49</v>
      </c>
      <c r="E133" s="12" t="s">
        <v>4</v>
      </c>
      <c r="F133" s="13" t="s">
        <v>5</v>
      </c>
      <c r="G133" s="12" t="s">
        <v>8</v>
      </c>
      <c r="H133" s="14" t="s">
        <v>6</v>
      </c>
    </row>
    <row r="134" spans="1:8" s="23" customFormat="1" ht="15">
      <c r="A134" s="18">
        <v>1</v>
      </c>
      <c r="B134" s="39" t="s">
        <v>182</v>
      </c>
      <c r="C134" s="40">
        <v>1997</v>
      </c>
      <c r="D134" s="39" t="s">
        <v>453</v>
      </c>
      <c r="E134" s="15">
        <v>61.1</v>
      </c>
      <c r="F134" s="16">
        <v>272</v>
      </c>
      <c r="G134" s="16">
        <f aca="true" t="shared" si="5" ref="G134:G146">F134/E134</f>
        <v>4.451718494271685</v>
      </c>
      <c r="H134" s="17">
        <v>0.0012592592592592592</v>
      </c>
    </row>
    <row r="135" spans="1:8" s="23" customFormat="1" ht="15">
      <c r="A135" s="18">
        <v>2</v>
      </c>
      <c r="B135" s="41" t="s">
        <v>185</v>
      </c>
      <c r="C135" s="42">
        <v>1997</v>
      </c>
      <c r="D135" s="41" t="s">
        <v>72</v>
      </c>
      <c r="E135" s="15">
        <v>73.25</v>
      </c>
      <c r="F135" s="16">
        <v>264</v>
      </c>
      <c r="G135" s="16">
        <f t="shared" si="5"/>
        <v>3.6040955631399316</v>
      </c>
      <c r="H135" s="17">
        <v>0.0012708333333333335</v>
      </c>
    </row>
    <row r="136" spans="1:8" s="23" customFormat="1" ht="15">
      <c r="A136" s="18">
        <v>3</v>
      </c>
      <c r="B136" s="41" t="s">
        <v>186</v>
      </c>
      <c r="C136" s="42">
        <v>1997</v>
      </c>
      <c r="D136" s="44" t="s">
        <v>96</v>
      </c>
      <c r="E136" s="15">
        <v>102.5</v>
      </c>
      <c r="F136" s="16">
        <v>242</v>
      </c>
      <c r="G136" s="16">
        <f t="shared" si="5"/>
        <v>2.3609756097560974</v>
      </c>
      <c r="H136" s="17">
        <v>0.0013090277777777779</v>
      </c>
    </row>
    <row r="137" spans="1:8" s="23" customFormat="1" ht="15">
      <c r="A137" s="18">
        <v>4</v>
      </c>
      <c r="B137" s="39" t="s">
        <v>183</v>
      </c>
      <c r="C137" s="40">
        <v>1997</v>
      </c>
      <c r="D137" s="39" t="s">
        <v>184</v>
      </c>
      <c r="E137" s="15">
        <v>55.25</v>
      </c>
      <c r="F137" s="16">
        <v>215</v>
      </c>
      <c r="G137" s="16">
        <f t="shared" si="5"/>
        <v>3.8914027149321266</v>
      </c>
      <c r="H137" s="17">
        <v>0.001361111111111111</v>
      </c>
    </row>
    <row r="138" spans="1:8" s="23" customFormat="1" ht="15">
      <c r="A138" s="18">
        <v>5</v>
      </c>
      <c r="B138" s="39" t="s">
        <v>176</v>
      </c>
      <c r="C138" s="40">
        <v>1997</v>
      </c>
      <c r="D138" s="39" t="s">
        <v>61</v>
      </c>
      <c r="E138" s="15">
        <v>63.25</v>
      </c>
      <c r="F138" s="16">
        <v>213</v>
      </c>
      <c r="G138" s="10">
        <f t="shared" si="5"/>
        <v>3.367588932806324</v>
      </c>
      <c r="H138" s="17">
        <v>0.001365740740740741</v>
      </c>
    </row>
    <row r="139" spans="1:8" s="23" customFormat="1" ht="15">
      <c r="A139" s="18">
        <v>6</v>
      </c>
      <c r="B139" s="39" t="s">
        <v>401</v>
      </c>
      <c r="C139" s="40">
        <v>1997</v>
      </c>
      <c r="D139" s="43" t="s">
        <v>108</v>
      </c>
      <c r="E139" s="15">
        <v>59.25</v>
      </c>
      <c r="F139" s="16">
        <v>209</v>
      </c>
      <c r="G139" s="16">
        <f t="shared" si="5"/>
        <v>3.5274261603375527</v>
      </c>
      <c r="H139" s="17">
        <v>0.0013738425925925925</v>
      </c>
    </row>
    <row r="140" spans="1:8" s="23" customFormat="1" ht="15">
      <c r="A140" s="18">
        <v>7</v>
      </c>
      <c r="B140" s="39" t="s">
        <v>190</v>
      </c>
      <c r="C140" s="40">
        <v>1997</v>
      </c>
      <c r="D140" s="39" t="s">
        <v>94</v>
      </c>
      <c r="E140" s="15">
        <v>66.9</v>
      </c>
      <c r="F140" s="16">
        <v>209</v>
      </c>
      <c r="G140" s="16">
        <f t="shared" si="5"/>
        <v>3.12406576980568</v>
      </c>
      <c r="H140" s="17">
        <v>0.0013750000000000001</v>
      </c>
    </row>
    <row r="141" spans="1:8" ht="15">
      <c r="A141" s="18">
        <v>8</v>
      </c>
      <c r="B141" s="39" t="s">
        <v>187</v>
      </c>
      <c r="C141" s="40">
        <v>1997</v>
      </c>
      <c r="D141" s="41" t="s">
        <v>68</v>
      </c>
      <c r="E141" s="15">
        <v>59.09</v>
      </c>
      <c r="F141" s="16">
        <v>207</v>
      </c>
      <c r="G141" s="16">
        <f t="shared" si="5"/>
        <v>3.5031308173971905</v>
      </c>
      <c r="H141" s="17">
        <v>0.0013784722222222221</v>
      </c>
    </row>
    <row r="142" spans="1:8" ht="15">
      <c r="A142" s="18">
        <v>9</v>
      </c>
      <c r="B142" s="39" t="s">
        <v>197</v>
      </c>
      <c r="C142" s="40">
        <v>1997</v>
      </c>
      <c r="D142" s="39" t="s">
        <v>52</v>
      </c>
      <c r="E142" s="15">
        <v>63</v>
      </c>
      <c r="F142" s="16">
        <v>206</v>
      </c>
      <c r="G142" s="16">
        <f t="shared" si="5"/>
        <v>3.2698412698412698</v>
      </c>
      <c r="H142" s="17">
        <v>0.0013807870370370371</v>
      </c>
    </row>
    <row r="143" spans="1:8" ht="15">
      <c r="A143" s="18">
        <v>10</v>
      </c>
      <c r="B143" s="39" t="s">
        <v>189</v>
      </c>
      <c r="C143" s="40">
        <v>1997</v>
      </c>
      <c r="D143" s="39" t="s">
        <v>94</v>
      </c>
      <c r="E143" s="15">
        <v>58.09</v>
      </c>
      <c r="F143" s="16">
        <v>203</v>
      </c>
      <c r="G143" s="16">
        <f t="shared" si="5"/>
        <v>3.4945773799276982</v>
      </c>
      <c r="H143" s="17">
        <v>0.0013877314814814813</v>
      </c>
    </row>
    <row r="144" spans="1:8" ht="15">
      <c r="A144" s="18">
        <v>11</v>
      </c>
      <c r="B144" s="39" t="s">
        <v>188</v>
      </c>
      <c r="C144" s="40">
        <v>1997</v>
      </c>
      <c r="D144" s="39" t="s">
        <v>113</v>
      </c>
      <c r="E144" s="15">
        <v>66.09</v>
      </c>
      <c r="F144" s="16">
        <v>203</v>
      </c>
      <c r="G144" s="16">
        <f t="shared" si="5"/>
        <v>3.071569072476925</v>
      </c>
      <c r="H144" s="17">
        <v>0.0013877314814814813</v>
      </c>
    </row>
    <row r="145" spans="1:8" s="26" customFormat="1" ht="15" customHeight="1">
      <c r="A145" s="18">
        <v>12</v>
      </c>
      <c r="B145" s="39" t="s">
        <v>180</v>
      </c>
      <c r="C145" s="40">
        <v>1997</v>
      </c>
      <c r="D145" s="39" t="s">
        <v>181</v>
      </c>
      <c r="E145" s="15">
        <v>89.75</v>
      </c>
      <c r="F145" s="16">
        <v>203</v>
      </c>
      <c r="G145" s="16">
        <f t="shared" si="5"/>
        <v>2.2618384401114207</v>
      </c>
      <c r="H145" s="17">
        <v>0.001388888888888889</v>
      </c>
    </row>
    <row r="146" spans="1:8" s="26" customFormat="1" ht="15">
      <c r="A146" s="18">
        <v>13</v>
      </c>
      <c r="B146" s="39" t="s">
        <v>179</v>
      </c>
      <c r="C146" s="40">
        <v>1997</v>
      </c>
      <c r="D146" s="15" t="s">
        <v>91</v>
      </c>
      <c r="E146" s="15">
        <v>58.8</v>
      </c>
      <c r="F146" s="16">
        <v>185.7</v>
      </c>
      <c r="G146" s="10">
        <f t="shared" si="5"/>
        <v>3.1581632653061225</v>
      </c>
      <c r="H146" s="17">
        <v>0.0014282407407407406</v>
      </c>
    </row>
    <row r="147" spans="1:8" s="26" customFormat="1" ht="15">
      <c r="A147" s="18">
        <v>14</v>
      </c>
      <c r="B147" s="39" t="s">
        <v>193</v>
      </c>
      <c r="C147" s="40">
        <v>1997</v>
      </c>
      <c r="D147" s="39" t="s">
        <v>194</v>
      </c>
      <c r="E147" s="15">
        <v>53.4</v>
      </c>
      <c r="F147" s="16">
        <v>182</v>
      </c>
      <c r="G147" s="16">
        <f>F147/E147</f>
        <v>3.4082397003745317</v>
      </c>
      <c r="H147" s="17">
        <v>0.0014374999999999998</v>
      </c>
    </row>
    <row r="148" spans="1:8" s="23" customFormat="1" ht="15">
      <c r="A148" s="18">
        <v>15</v>
      </c>
      <c r="B148" s="39" t="s">
        <v>177</v>
      </c>
      <c r="C148" s="40">
        <v>1997</v>
      </c>
      <c r="D148" s="39" t="s">
        <v>61</v>
      </c>
      <c r="E148" s="15">
        <v>74.6</v>
      </c>
      <c r="F148" s="16">
        <v>178</v>
      </c>
      <c r="G148" s="10">
        <f>F148/E148</f>
        <v>2.3860589812332442</v>
      </c>
      <c r="H148" s="17">
        <v>0.0014502314814814814</v>
      </c>
    </row>
    <row r="149" spans="1:8" s="24" customFormat="1" ht="15">
      <c r="A149" s="18">
        <v>16</v>
      </c>
      <c r="B149" s="39" t="s">
        <v>192</v>
      </c>
      <c r="C149" s="40">
        <v>1997</v>
      </c>
      <c r="D149" s="41" t="s">
        <v>70</v>
      </c>
      <c r="E149" s="15">
        <v>62.93</v>
      </c>
      <c r="F149" s="16">
        <v>176</v>
      </c>
      <c r="G149" s="16">
        <f>F149/E149</f>
        <v>2.7967583028762117</v>
      </c>
      <c r="H149" s="17">
        <v>0.0014560185185185186</v>
      </c>
    </row>
    <row r="150" spans="1:8" s="23" customFormat="1" ht="15">
      <c r="A150" s="18">
        <v>17</v>
      </c>
      <c r="B150" s="39" t="s">
        <v>178</v>
      </c>
      <c r="C150" s="40">
        <v>1997</v>
      </c>
      <c r="D150" s="43" t="s">
        <v>91</v>
      </c>
      <c r="E150" s="15">
        <v>60.05</v>
      </c>
      <c r="F150" s="16">
        <v>175</v>
      </c>
      <c r="G150" s="10">
        <f>F150/E150</f>
        <v>2.9142381348875936</v>
      </c>
      <c r="H150" s="17">
        <v>0.0014583333333333334</v>
      </c>
    </row>
    <row r="151" spans="1:8" s="24" customFormat="1" ht="15">
      <c r="A151" s="18">
        <v>18</v>
      </c>
      <c r="B151" s="39" t="s">
        <v>195</v>
      </c>
      <c r="C151" s="40">
        <v>1997</v>
      </c>
      <c r="D151" s="39" t="s">
        <v>196</v>
      </c>
      <c r="E151" s="15">
        <v>59.1</v>
      </c>
      <c r="F151" s="16">
        <v>152</v>
      </c>
      <c r="G151" s="16">
        <f>F151/E151</f>
        <v>2.571912013536379</v>
      </c>
      <c r="H151" s="17">
        <v>0.0015277777777777779</v>
      </c>
    </row>
    <row r="152" spans="1:8" s="24" customFormat="1" ht="15">
      <c r="A152" s="18"/>
      <c r="B152" s="41" t="s">
        <v>191</v>
      </c>
      <c r="C152" s="42">
        <v>1997</v>
      </c>
      <c r="D152" s="41" t="s">
        <v>70</v>
      </c>
      <c r="E152" s="15"/>
      <c r="F152" s="16"/>
      <c r="G152" s="16"/>
      <c r="H152" s="17" t="s">
        <v>408</v>
      </c>
    </row>
    <row r="153" spans="1:8" s="24" customFormat="1" ht="12.75">
      <c r="A153" s="9"/>
      <c r="B153" s="9"/>
      <c r="C153" s="8"/>
      <c r="D153" s="9"/>
      <c r="E153" s="9"/>
      <c r="F153" s="10"/>
      <c r="G153" s="9"/>
      <c r="H153" s="11"/>
    </row>
    <row r="154" spans="1:8" s="24" customFormat="1" ht="18.75">
      <c r="A154" s="108" t="s">
        <v>198</v>
      </c>
      <c r="B154" s="108"/>
      <c r="C154" s="108"/>
      <c r="D154" s="108"/>
      <c r="E154" s="108"/>
      <c r="F154" s="108"/>
      <c r="G154" s="108"/>
      <c r="H154" s="108"/>
    </row>
    <row r="155" spans="1:8" s="24" customFormat="1" ht="12.75">
      <c r="A155" s="9"/>
      <c r="B155" s="9"/>
      <c r="C155" s="8"/>
      <c r="D155" s="9"/>
      <c r="E155" s="9"/>
      <c r="F155" s="10"/>
      <c r="G155" s="9"/>
      <c r="H155" s="11"/>
    </row>
    <row r="156" spans="1:8" s="24" customFormat="1" ht="15.75">
      <c r="A156" s="12" t="s">
        <v>7</v>
      </c>
      <c r="B156" s="12" t="s">
        <v>1</v>
      </c>
      <c r="C156" s="12" t="s">
        <v>3</v>
      </c>
      <c r="D156" s="1" t="s">
        <v>49</v>
      </c>
      <c r="E156" s="12" t="s">
        <v>4</v>
      </c>
      <c r="F156" s="13" t="s">
        <v>5</v>
      </c>
      <c r="G156" s="12" t="s">
        <v>8</v>
      </c>
      <c r="H156" s="14" t="s">
        <v>6</v>
      </c>
    </row>
    <row r="157" spans="1:8" s="24" customFormat="1" ht="15">
      <c r="A157" s="8">
        <v>1</v>
      </c>
      <c r="B157" s="39" t="s">
        <v>205</v>
      </c>
      <c r="C157" s="40">
        <v>1998</v>
      </c>
      <c r="D157" s="44" t="s">
        <v>96</v>
      </c>
      <c r="E157" s="15">
        <v>77.15</v>
      </c>
      <c r="F157" s="16">
        <v>278</v>
      </c>
      <c r="G157" s="16">
        <f aca="true" t="shared" si="6" ref="G157:G170">F157/E157</f>
        <v>3.6033700583279322</v>
      </c>
      <c r="H157" s="17">
        <v>0.00125</v>
      </c>
    </row>
    <row r="158" spans="1:8" s="24" customFormat="1" ht="15">
      <c r="A158" s="8">
        <v>2</v>
      </c>
      <c r="B158" s="39" t="s">
        <v>203</v>
      </c>
      <c r="C158" s="40">
        <v>1998</v>
      </c>
      <c r="D158" s="39" t="s">
        <v>111</v>
      </c>
      <c r="E158" s="15">
        <v>64.5</v>
      </c>
      <c r="F158" s="16">
        <v>239</v>
      </c>
      <c r="G158" s="16">
        <f t="shared" si="6"/>
        <v>3.705426356589147</v>
      </c>
      <c r="H158" s="17">
        <v>0.0013148148148148147</v>
      </c>
    </row>
    <row r="159" spans="1:8" s="24" customFormat="1" ht="15">
      <c r="A159" s="8">
        <v>3</v>
      </c>
      <c r="B159" s="39" t="s">
        <v>209</v>
      </c>
      <c r="C159" s="40">
        <v>1998</v>
      </c>
      <c r="D159" s="39" t="s">
        <v>61</v>
      </c>
      <c r="E159" s="15">
        <v>64</v>
      </c>
      <c r="F159" s="16">
        <v>237</v>
      </c>
      <c r="G159" s="16">
        <f t="shared" si="6"/>
        <v>3.703125</v>
      </c>
      <c r="H159" s="17">
        <v>0.001318287037037037</v>
      </c>
    </row>
    <row r="160" spans="1:8" s="24" customFormat="1" ht="15">
      <c r="A160" s="8">
        <v>4</v>
      </c>
      <c r="B160" s="39" t="s">
        <v>217</v>
      </c>
      <c r="C160" s="40">
        <v>1998</v>
      </c>
      <c r="D160" s="44" t="s">
        <v>218</v>
      </c>
      <c r="E160" s="15">
        <v>54.1</v>
      </c>
      <c r="F160" s="16">
        <v>231</v>
      </c>
      <c r="G160" s="16">
        <f t="shared" si="6"/>
        <v>4.269870609981516</v>
      </c>
      <c r="H160" s="17">
        <v>0.0013298611111111113</v>
      </c>
    </row>
    <row r="161" spans="1:8" s="24" customFormat="1" ht="15">
      <c r="A161" s="8">
        <v>5</v>
      </c>
      <c r="B161" s="39" t="s">
        <v>201</v>
      </c>
      <c r="C161" s="40">
        <v>1998</v>
      </c>
      <c r="D161" s="39" t="s">
        <v>128</v>
      </c>
      <c r="E161" s="15">
        <v>84.9</v>
      </c>
      <c r="F161" s="16">
        <v>229</v>
      </c>
      <c r="G161" s="16">
        <f t="shared" si="6"/>
        <v>2.697290930506478</v>
      </c>
      <c r="H161" s="17">
        <v>0.0013321759259259259</v>
      </c>
    </row>
    <row r="162" spans="1:8" s="24" customFormat="1" ht="15">
      <c r="A162" s="8">
        <v>6</v>
      </c>
      <c r="B162" s="39" t="s">
        <v>220</v>
      </c>
      <c r="C162" s="40">
        <v>1998</v>
      </c>
      <c r="D162" s="41" t="s">
        <v>70</v>
      </c>
      <c r="E162" s="15">
        <v>66.85</v>
      </c>
      <c r="F162" s="16">
        <v>226</v>
      </c>
      <c r="G162" s="16">
        <f t="shared" si="6"/>
        <v>3.3807030665669413</v>
      </c>
      <c r="H162" s="17">
        <v>0.0013379629629629629</v>
      </c>
    </row>
    <row r="163" spans="1:8" s="24" customFormat="1" ht="15">
      <c r="A163" s="8">
        <v>7</v>
      </c>
      <c r="B163" s="39" t="s">
        <v>204</v>
      </c>
      <c r="C163" s="40">
        <v>1998</v>
      </c>
      <c r="D163" s="39" t="s">
        <v>50</v>
      </c>
      <c r="E163" s="15">
        <v>56.39</v>
      </c>
      <c r="F163" s="16">
        <v>214</v>
      </c>
      <c r="G163" s="16">
        <f t="shared" si="6"/>
        <v>3.794999113317964</v>
      </c>
      <c r="H163" s="17">
        <v>0.0013622685185185185</v>
      </c>
    </row>
    <row r="164" spans="1:8" s="24" customFormat="1" ht="15">
      <c r="A164" s="8">
        <v>8</v>
      </c>
      <c r="B164" s="39" t="s">
        <v>211</v>
      </c>
      <c r="C164" s="40">
        <v>1998</v>
      </c>
      <c r="D164" s="39" t="s">
        <v>196</v>
      </c>
      <c r="E164" s="15">
        <v>64.05</v>
      </c>
      <c r="F164" s="16">
        <v>211</v>
      </c>
      <c r="G164" s="16">
        <f t="shared" si="6"/>
        <v>3.2943013270882124</v>
      </c>
      <c r="H164" s="17">
        <v>0.001369212962962963</v>
      </c>
    </row>
    <row r="165" spans="1:8" ht="15">
      <c r="A165" s="8">
        <v>9</v>
      </c>
      <c r="B165" s="39" t="s">
        <v>200</v>
      </c>
      <c r="C165" s="40">
        <v>1998</v>
      </c>
      <c r="D165" s="46" t="s">
        <v>170</v>
      </c>
      <c r="E165" s="15">
        <v>83.95</v>
      </c>
      <c r="F165" s="16">
        <v>208</v>
      </c>
      <c r="G165" s="16">
        <f t="shared" si="6"/>
        <v>2.4776652769505656</v>
      </c>
      <c r="H165" s="17">
        <v>0.0013761574074074075</v>
      </c>
    </row>
    <row r="166" spans="1:8" ht="15">
      <c r="A166" s="8">
        <v>10</v>
      </c>
      <c r="B166" s="39" t="s">
        <v>206</v>
      </c>
      <c r="C166" s="40">
        <v>1998</v>
      </c>
      <c r="D166" s="39" t="s">
        <v>76</v>
      </c>
      <c r="E166" s="15">
        <v>53.13</v>
      </c>
      <c r="F166" s="16">
        <v>204</v>
      </c>
      <c r="G166" s="16">
        <f t="shared" si="6"/>
        <v>3.8396386222473176</v>
      </c>
      <c r="H166" s="17">
        <v>0.0013842592592592593</v>
      </c>
    </row>
    <row r="167" spans="1:8" ht="15">
      <c r="A167" s="8">
        <v>11</v>
      </c>
      <c r="B167" s="39" t="s">
        <v>210</v>
      </c>
      <c r="C167" s="40">
        <v>1998</v>
      </c>
      <c r="D167" s="39" t="s">
        <v>194</v>
      </c>
      <c r="E167" s="15">
        <v>55.8</v>
      </c>
      <c r="F167" s="16">
        <v>204</v>
      </c>
      <c r="G167" s="16">
        <f t="shared" si="6"/>
        <v>3.655913978494624</v>
      </c>
      <c r="H167" s="17">
        <v>0.0013854166666666667</v>
      </c>
    </row>
    <row r="168" spans="1:8" ht="15">
      <c r="A168" s="8">
        <v>12</v>
      </c>
      <c r="B168" s="39" t="s">
        <v>208</v>
      </c>
      <c r="C168" s="40">
        <v>1998</v>
      </c>
      <c r="D168" s="39" t="s">
        <v>52</v>
      </c>
      <c r="E168" s="15">
        <v>51.6</v>
      </c>
      <c r="F168" s="16">
        <v>187</v>
      </c>
      <c r="G168" s="16">
        <f t="shared" si="6"/>
        <v>3.6240310077519378</v>
      </c>
      <c r="H168" s="17">
        <v>0.0014247685185185186</v>
      </c>
    </row>
    <row r="169" spans="1:8" ht="15">
      <c r="A169" s="8">
        <v>13</v>
      </c>
      <c r="B169" s="39" t="s">
        <v>202</v>
      </c>
      <c r="C169" s="40">
        <v>1998</v>
      </c>
      <c r="D169" s="39" t="s">
        <v>113</v>
      </c>
      <c r="E169" s="9">
        <v>44.55</v>
      </c>
      <c r="F169" s="10">
        <v>186</v>
      </c>
      <c r="G169" s="16">
        <f t="shared" si="6"/>
        <v>4.175084175084176</v>
      </c>
      <c r="H169" s="11">
        <v>0.0014282407407407406</v>
      </c>
    </row>
    <row r="170" spans="1:8" s="6" customFormat="1" ht="15">
      <c r="A170" s="8">
        <v>14</v>
      </c>
      <c r="B170" s="94" t="s">
        <v>402</v>
      </c>
      <c r="C170" s="95">
        <v>1998</v>
      </c>
      <c r="D170" s="39" t="s">
        <v>196</v>
      </c>
      <c r="E170" s="9">
        <v>52.33</v>
      </c>
      <c r="F170" s="10">
        <v>186</v>
      </c>
      <c r="G170" s="16">
        <f t="shared" si="6"/>
        <v>3.55436652016052</v>
      </c>
      <c r="H170" s="11">
        <v>0.0014282407407407406</v>
      </c>
    </row>
    <row r="171" spans="1:8" s="26" customFormat="1" ht="15">
      <c r="A171" s="8">
        <v>15</v>
      </c>
      <c r="B171" s="39" t="s">
        <v>199</v>
      </c>
      <c r="C171" s="40">
        <v>1998</v>
      </c>
      <c r="D171" s="39" t="s">
        <v>126</v>
      </c>
      <c r="E171" s="15">
        <v>87</v>
      </c>
      <c r="F171" s="16">
        <v>165</v>
      </c>
      <c r="G171" s="16">
        <f>F171/E171</f>
        <v>1.896551724137931</v>
      </c>
      <c r="H171" s="17">
        <v>0.001486111111111111</v>
      </c>
    </row>
    <row r="172" spans="1:8" s="26" customFormat="1" ht="15">
      <c r="A172" s="8">
        <v>16</v>
      </c>
      <c r="B172" s="39" t="s">
        <v>215</v>
      </c>
      <c r="C172" s="40">
        <v>1998</v>
      </c>
      <c r="D172" s="39" t="s">
        <v>130</v>
      </c>
      <c r="E172" s="15">
        <v>44.2</v>
      </c>
      <c r="F172" s="16">
        <v>155</v>
      </c>
      <c r="G172" s="16">
        <f>F172/E172</f>
        <v>3.506787330316742</v>
      </c>
      <c r="H172" s="17">
        <v>0.001517361111111111</v>
      </c>
    </row>
    <row r="173" spans="1:8" s="26" customFormat="1" ht="15">
      <c r="A173" s="8">
        <v>17</v>
      </c>
      <c r="B173" s="39" t="s">
        <v>216</v>
      </c>
      <c r="C173" s="40">
        <v>1998</v>
      </c>
      <c r="D173" s="41" t="s">
        <v>70</v>
      </c>
      <c r="E173" s="15">
        <v>76.93</v>
      </c>
      <c r="F173" s="16">
        <v>146</v>
      </c>
      <c r="G173" s="16">
        <f>F173/E173</f>
        <v>1.8978291953724162</v>
      </c>
      <c r="H173" s="17">
        <v>0.001548611111111111</v>
      </c>
    </row>
    <row r="174" spans="1:8" s="26" customFormat="1" ht="15">
      <c r="A174" s="8">
        <v>18</v>
      </c>
      <c r="B174" s="39" t="s">
        <v>214</v>
      </c>
      <c r="C174" s="40">
        <v>1998</v>
      </c>
      <c r="D174" s="39" t="s">
        <v>130</v>
      </c>
      <c r="E174" s="15">
        <v>40.9</v>
      </c>
      <c r="F174" s="16">
        <v>141</v>
      </c>
      <c r="G174" s="16">
        <f>F174/E174</f>
        <v>3.447432762836186</v>
      </c>
      <c r="H174" s="17">
        <v>0.001565972222222222</v>
      </c>
    </row>
    <row r="175" spans="1:8" s="23" customFormat="1" ht="15">
      <c r="A175" s="8"/>
      <c r="B175" s="39" t="s">
        <v>207</v>
      </c>
      <c r="C175" s="40">
        <v>1998</v>
      </c>
      <c r="D175" s="39" t="s">
        <v>94</v>
      </c>
      <c r="E175" s="15"/>
      <c r="F175" s="16"/>
      <c r="G175" s="16"/>
      <c r="H175" s="17" t="s">
        <v>397</v>
      </c>
    </row>
    <row r="176" spans="1:8" s="26" customFormat="1" ht="15">
      <c r="A176" s="8"/>
      <c r="B176" s="39" t="s">
        <v>212</v>
      </c>
      <c r="C176" s="40">
        <v>1998</v>
      </c>
      <c r="D176" s="44" t="s">
        <v>213</v>
      </c>
      <c r="E176" s="15"/>
      <c r="F176" s="16"/>
      <c r="G176" s="16"/>
      <c r="H176" s="17" t="s">
        <v>408</v>
      </c>
    </row>
    <row r="177" spans="1:8" s="26" customFormat="1" ht="15">
      <c r="A177" s="8"/>
      <c r="B177" s="39" t="s">
        <v>219</v>
      </c>
      <c r="C177" s="40">
        <v>1998</v>
      </c>
      <c r="D177" s="41" t="s">
        <v>70</v>
      </c>
      <c r="E177" s="15"/>
      <c r="F177" s="16"/>
      <c r="G177" s="16"/>
      <c r="H177" s="17" t="s">
        <v>408</v>
      </c>
    </row>
    <row r="178" spans="1:8" s="26" customFormat="1" ht="15">
      <c r="A178" s="8"/>
      <c r="B178" s="61"/>
      <c r="C178" s="62"/>
      <c r="D178" s="61"/>
      <c r="E178" s="15"/>
      <c r="F178" s="16"/>
      <c r="G178" s="16"/>
      <c r="H178" s="17"/>
    </row>
    <row r="179" spans="1:8" s="26" customFormat="1" ht="12.75">
      <c r="A179" s="9"/>
      <c r="B179" s="9"/>
      <c r="C179" s="8"/>
      <c r="D179" s="9"/>
      <c r="E179" s="9"/>
      <c r="F179" s="10"/>
      <c r="G179" s="9"/>
      <c r="H179" s="11"/>
    </row>
    <row r="180" spans="1:8" s="26" customFormat="1" ht="18.75">
      <c r="A180" s="108" t="s">
        <v>221</v>
      </c>
      <c r="B180" s="108"/>
      <c r="C180" s="108"/>
      <c r="D180" s="108"/>
      <c r="E180" s="108"/>
      <c r="F180" s="108"/>
      <c r="G180" s="108"/>
      <c r="H180" s="108"/>
    </row>
    <row r="181" spans="1:8" s="26" customFormat="1" ht="12.75">
      <c r="A181" s="9"/>
      <c r="B181" s="9"/>
      <c r="C181" s="8"/>
      <c r="D181" s="9"/>
      <c r="E181" s="9"/>
      <c r="F181" s="10"/>
      <c r="G181" s="9"/>
      <c r="H181" s="11"/>
    </row>
    <row r="182" spans="1:8" s="26" customFormat="1" ht="15.75">
      <c r="A182" s="12" t="s">
        <v>7</v>
      </c>
      <c r="B182" s="12" t="s">
        <v>1</v>
      </c>
      <c r="C182" s="12" t="s">
        <v>3</v>
      </c>
      <c r="D182" s="1" t="s">
        <v>49</v>
      </c>
      <c r="E182" s="12" t="s">
        <v>4</v>
      </c>
      <c r="F182" s="13" t="s">
        <v>5</v>
      </c>
      <c r="G182" s="12" t="s">
        <v>8</v>
      </c>
      <c r="H182" s="14" t="s">
        <v>6</v>
      </c>
    </row>
    <row r="183" spans="1:8" s="26" customFormat="1" ht="15">
      <c r="A183" s="18">
        <v>1</v>
      </c>
      <c r="B183" s="39" t="s">
        <v>230</v>
      </c>
      <c r="C183" s="40">
        <v>1998</v>
      </c>
      <c r="D183" s="39" t="s">
        <v>116</v>
      </c>
      <c r="E183" s="15">
        <v>88</v>
      </c>
      <c r="F183" s="16">
        <v>242</v>
      </c>
      <c r="G183" s="16">
        <f aca="true" t="shared" si="7" ref="G183:G202">F183/E183</f>
        <v>2.75</v>
      </c>
      <c r="H183" s="17">
        <v>0.0013090277777777779</v>
      </c>
    </row>
    <row r="184" spans="1:8" s="26" customFormat="1" ht="15">
      <c r="A184" s="18">
        <v>2</v>
      </c>
      <c r="B184" s="39" t="s">
        <v>224</v>
      </c>
      <c r="C184" s="40">
        <v>1998</v>
      </c>
      <c r="D184" s="39" t="s">
        <v>194</v>
      </c>
      <c r="E184" s="15">
        <v>56.39</v>
      </c>
      <c r="F184" s="16">
        <v>234</v>
      </c>
      <c r="G184" s="16">
        <f t="shared" si="7"/>
        <v>4.149671927646746</v>
      </c>
      <c r="H184" s="17">
        <v>0.0013229166666666665</v>
      </c>
    </row>
    <row r="185" spans="1:8" s="26" customFormat="1" ht="15">
      <c r="A185" s="18">
        <v>3</v>
      </c>
      <c r="B185" s="39" t="s">
        <v>227</v>
      </c>
      <c r="C185" s="40">
        <v>1998</v>
      </c>
      <c r="D185" s="39" t="s">
        <v>61</v>
      </c>
      <c r="E185" s="15">
        <v>56.93</v>
      </c>
      <c r="F185" s="16">
        <v>197</v>
      </c>
      <c r="G185" s="16">
        <f t="shared" si="7"/>
        <v>3.4603899525733355</v>
      </c>
      <c r="H185" s="17">
        <v>0.001400462962962963</v>
      </c>
    </row>
    <row r="186" spans="1:8" s="26" customFormat="1" ht="15">
      <c r="A186" s="18">
        <v>4</v>
      </c>
      <c r="B186" s="39" t="s">
        <v>225</v>
      </c>
      <c r="C186" s="40">
        <v>1998</v>
      </c>
      <c r="D186" s="39" t="s">
        <v>61</v>
      </c>
      <c r="E186" s="15">
        <v>73.3</v>
      </c>
      <c r="F186" s="16">
        <v>193</v>
      </c>
      <c r="G186" s="16">
        <f t="shared" si="7"/>
        <v>2.6330150068212825</v>
      </c>
      <c r="H186" s="17">
        <v>0.0014108796296296298</v>
      </c>
    </row>
    <row r="187" spans="1:8" s="26" customFormat="1" ht="15">
      <c r="A187" s="18">
        <v>5</v>
      </c>
      <c r="B187" s="39" t="s">
        <v>238</v>
      </c>
      <c r="C187" s="40">
        <v>1998</v>
      </c>
      <c r="D187" s="39" t="s">
        <v>126</v>
      </c>
      <c r="E187" s="15">
        <v>53.2</v>
      </c>
      <c r="F187" s="16">
        <v>189</v>
      </c>
      <c r="G187" s="16">
        <f t="shared" si="7"/>
        <v>3.552631578947368</v>
      </c>
      <c r="H187" s="17">
        <v>0.0014224537037037038</v>
      </c>
    </row>
    <row r="188" spans="1:8" s="26" customFormat="1" ht="15">
      <c r="A188" s="18">
        <v>6</v>
      </c>
      <c r="B188" s="39" t="s">
        <v>243</v>
      </c>
      <c r="C188" s="40">
        <v>1998</v>
      </c>
      <c r="D188" s="43" t="s">
        <v>108</v>
      </c>
      <c r="E188" s="15">
        <v>59.05</v>
      </c>
      <c r="F188" s="16">
        <v>179</v>
      </c>
      <c r="G188" s="16">
        <f t="shared" si="7"/>
        <v>3.031329381879763</v>
      </c>
      <c r="H188" s="37" t="s">
        <v>412</v>
      </c>
    </row>
    <row r="189" spans="1:8" s="23" customFormat="1" ht="15.75">
      <c r="A189" s="18">
        <v>7</v>
      </c>
      <c r="B189" s="19" t="s">
        <v>229</v>
      </c>
      <c r="C189" s="20">
        <v>1998</v>
      </c>
      <c r="D189" s="93" t="s">
        <v>156</v>
      </c>
      <c r="E189" s="15">
        <v>52.4</v>
      </c>
      <c r="F189" s="16">
        <v>176</v>
      </c>
      <c r="G189" s="16">
        <f t="shared" si="7"/>
        <v>3.3587786259541987</v>
      </c>
      <c r="H189" s="17">
        <v>0.0014548611111111114</v>
      </c>
    </row>
    <row r="190" spans="1:8" s="23" customFormat="1" ht="15">
      <c r="A190" s="18">
        <v>8</v>
      </c>
      <c r="B190" s="39" t="s">
        <v>241</v>
      </c>
      <c r="C190" s="40">
        <v>1998</v>
      </c>
      <c r="D190" s="39" t="s">
        <v>242</v>
      </c>
      <c r="E190" s="15">
        <v>80.93</v>
      </c>
      <c r="F190" s="16">
        <v>170</v>
      </c>
      <c r="G190" s="16">
        <f t="shared" si="7"/>
        <v>2.100580748795255</v>
      </c>
      <c r="H190" s="17">
        <v>0.0014722222222222222</v>
      </c>
    </row>
    <row r="191" spans="1:8" s="23" customFormat="1" ht="15">
      <c r="A191" s="18">
        <v>9</v>
      </c>
      <c r="B191" s="39" t="s">
        <v>226</v>
      </c>
      <c r="C191" s="40">
        <v>1998</v>
      </c>
      <c r="D191" s="39" t="s">
        <v>61</v>
      </c>
      <c r="E191" s="15">
        <v>61.75</v>
      </c>
      <c r="F191" s="16">
        <v>170</v>
      </c>
      <c r="G191" s="16">
        <f t="shared" si="7"/>
        <v>2.7530364372469633</v>
      </c>
      <c r="H191" s="17">
        <v>0.0014733796296296294</v>
      </c>
    </row>
    <row r="192" spans="1:8" s="23" customFormat="1" ht="15">
      <c r="A192" s="18">
        <v>10</v>
      </c>
      <c r="B192" s="39" t="s">
        <v>240</v>
      </c>
      <c r="C192" s="40">
        <v>1998</v>
      </c>
      <c r="D192" s="39" t="s">
        <v>90</v>
      </c>
      <c r="E192" s="15">
        <v>46.2</v>
      </c>
      <c r="F192" s="16">
        <v>169</v>
      </c>
      <c r="G192" s="16">
        <f t="shared" si="7"/>
        <v>3.658008658008658</v>
      </c>
      <c r="H192" s="17">
        <v>0.0014745370370370372</v>
      </c>
    </row>
    <row r="193" spans="1:8" s="23" customFormat="1" ht="15" customHeight="1">
      <c r="A193" s="18">
        <v>11</v>
      </c>
      <c r="B193" s="39" t="s">
        <v>236</v>
      </c>
      <c r="C193" s="40">
        <v>1998</v>
      </c>
      <c r="D193" s="39" t="s">
        <v>57</v>
      </c>
      <c r="E193" s="15">
        <v>52.5</v>
      </c>
      <c r="F193" s="16">
        <v>169</v>
      </c>
      <c r="G193" s="16">
        <f t="shared" si="7"/>
        <v>3.219047619047619</v>
      </c>
      <c r="H193" s="17">
        <v>0.0014756944444444444</v>
      </c>
    </row>
    <row r="194" spans="1:8" ht="15">
      <c r="A194" s="18">
        <v>12</v>
      </c>
      <c r="B194" s="39" t="s">
        <v>394</v>
      </c>
      <c r="C194" s="40">
        <v>1998</v>
      </c>
      <c r="D194" s="39" t="s">
        <v>52</v>
      </c>
      <c r="E194" s="15">
        <v>51.3</v>
      </c>
      <c r="F194" s="16">
        <v>166</v>
      </c>
      <c r="G194" s="16">
        <f t="shared" si="7"/>
        <v>3.2358674463937622</v>
      </c>
      <c r="H194" s="17">
        <v>0.0014849537037037036</v>
      </c>
    </row>
    <row r="195" spans="1:8" s="24" customFormat="1" ht="15">
      <c r="A195" s="18">
        <v>13</v>
      </c>
      <c r="B195" s="39" t="s">
        <v>239</v>
      </c>
      <c r="C195" s="40">
        <v>1998</v>
      </c>
      <c r="D195" s="39" t="s">
        <v>126</v>
      </c>
      <c r="E195" s="15">
        <v>49.4</v>
      </c>
      <c r="F195" s="16">
        <v>163</v>
      </c>
      <c r="G195" s="16">
        <f t="shared" si="7"/>
        <v>3.299595141700405</v>
      </c>
      <c r="H195" s="17">
        <v>0.0014930555555555556</v>
      </c>
    </row>
    <row r="196" spans="1:8" ht="15">
      <c r="A196" s="18">
        <v>14</v>
      </c>
      <c r="B196" s="39" t="s">
        <v>237</v>
      </c>
      <c r="C196" s="40">
        <v>1998</v>
      </c>
      <c r="D196" s="44" t="s">
        <v>96</v>
      </c>
      <c r="E196" s="15">
        <v>53.45</v>
      </c>
      <c r="F196" s="16">
        <v>162</v>
      </c>
      <c r="G196" s="16">
        <f t="shared" si="7"/>
        <v>3.030869971936389</v>
      </c>
      <c r="H196" s="17">
        <v>0.0014965277777777778</v>
      </c>
    </row>
    <row r="197" spans="1:8" ht="15">
      <c r="A197" s="18">
        <v>15</v>
      </c>
      <c r="B197" s="39" t="s">
        <v>222</v>
      </c>
      <c r="C197" s="40">
        <v>1998</v>
      </c>
      <c r="D197" s="39" t="s">
        <v>52</v>
      </c>
      <c r="E197" s="15">
        <v>51.3</v>
      </c>
      <c r="F197" s="16">
        <v>160</v>
      </c>
      <c r="G197" s="16">
        <f t="shared" si="7"/>
        <v>3.118908382066277</v>
      </c>
      <c r="H197" s="17">
        <v>0.0015011574074074074</v>
      </c>
    </row>
    <row r="198" spans="1:8" s="26" customFormat="1" ht="15">
      <c r="A198" s="18">
        <v>16</v>
      </c>
      <c r="B198" s="39" t="s">
        <v>228</v>
      </c>
      <c r="C198" s="40">
        <v>1998</v>
      </c>
      <c r="D198" s="41" t="s">
        <v>68</v>
      </c>
      <c r="E198" s="15">
        <v>48.15</v>
      </c>
      <c r="F198" s="16">
        <v>152</v>
      </c>
      <c r="G198" s="16">
        <f t="shared" si="7"/>
        <v>3.156801661474559</v>
      </c>
      <c r="H198" s="17">
        <v>0.0015277777777777779</v>
      </c>
    </row>
    <row r="199" spans="1:8" s="26" customFormat="1" ht="15">
      <c r="A199" s="18">
        <v>17</v>
      </c>
      <c r="B199" s="39" t="s">
        <v>233</v>
      </c>
      <c r="C199" s="40">
        <v>1998</v>
      </c>
      <c r="D199" s="39" t="s">
        <v>234</v>
      </c>
      <c r="E199" s="15">
        <v>58.93</v>
      </c>
      <c r="F199" s="16">
        <v>140</v>
      </c>
      <c r="G199" s="16">
        <f t="shared" si="7"/>
        <v>2.3756999830307146</v>
      </c>
      <c r="H199" s="17">
        <v>0.0015694444444444443</v>
      </c>
    </row>
    <row r="200" spans="1:8" ht="15">
      <c r="A200" s="18">
        <v>18</v>
      </c>
      <c r="B200" s="39" t="s">
        <v>223</v>
      </c>
      <c r="C200" s="40">
        <v>1998</v>
      </c>
      <c r="D200" s="39" t="s">
        <v>78</v>
      </c>
      <c r="E200" s="15">
        <v>52.55</v>
      </c>
      <c r="F200" s="16">
        <v>138</v>
      </c>
      <c r="G200" s="16">
        <f t="shared" si="7"/>
        <v>2.626070409134158</v>
      </c>
      <c r="H200" s="17">
        <v>0.0015787037037037037</v>
      </c>
    </row>
    <row r="201" spans="1:8" s="26" customFormat="1" ht="15" customHeight="1">
      <c r="A201" s="18">
        <v>19</v>
      </c>
      <c r="B201" s="39" t="s">
        <v>235</v>
      </c>
      <c r="C201" s="40">
        <v>1998</v>
      </c>
      <c r="D201" s="39" t="s">
        <v>130</v>
      </c>
      <c r="E201" s="15">
        <v>42.65</v>
      </c>
      <c r="F201" s="16">
        <v>136</v>
      </c>
      <c r="G201" s="16">
        <f t="shared" si="7"/>
        <v>3.1887456037514657</v>
      </c>
      <c r="H201" s="17">
        <v>0.0015868055555555557</v>
      </c>
    </row>
    <row r="202" spans="1:8" ht="15">
      <c r="A202" s="18"/>
      <c r="B202" s="39" t="s">
        <v>231</v>
      </c>
      <c r="C202" s="40">
        <v>1998</v>
      </c>
      <c r="D202" s="39" t="s">
        <v>232</v>
      </c>
      <c r="E202" s="15"/>
      <c r="F202" s="16"/>
      <c r="G202" s="16" t="e">
        <f t="shared" si="7"/>
        <v>#DIV/0!</v>
      </c>
      <c r="H202" s="17" t="s">
        <v>408</v>
      </c>
    </row>
    <row r="203" spans="1:8" ht="15.75">
      <c r="A203" s="18"/>
      <c r="B203" s="19"/>
      <c r="C203" s="20"/>
      <c r="D203" s="21"/>
      <c r="E203" s="15"/>
      <c r="F203" s="16"/>
      <c r="G203" s="16"/>
      <c r="H203" s="17"/>
    </row>
    <row r="204" spans="1:8" s="24" customFormat="1" ht="15.75">
      <c r="A204" s="18"/>
      <c r="B204" s="19"/>
      <c r="C204" s="20"/>
      <c r="D204" s="21"/>
      <c r="E204" s="15"/>
      <c r="F204" s="16"/>
      <c r="G204" s="16"/>
      <c r="H204" s="17"/>
    </row>
    <row r="205" spans="1:8" ht="18.75">
      <c r="A205" s="108" t="s">
        <v>244</v>
      </c>
      <c r="B205" s="108"/>
      <c r="C205" s="108"/>
      <c r="D205" s="108"/>
      <c r="E205" s="108"/>
      <c r="F205" s="108"/>
      <c r="G205" s="108"/>
      <c r="H205" s="108"/>
    </row>
    <row r="206" spans="1:8" ht="12.75">
      <c r="A206" s="9"/>
      <c r="B206" s="9"/>
      <c r="C206" s="8"/>
      <c r="D206" s="9"/>
      <c r="E206" s="9"/>
      <c r="F206" s="10"/>
      <c r="G206" s="9"/>
      <c r="H206" s="11"/>
    </row>
    <row r="207" spans="1:8" ht="15.75">
      <c r="A207" s="12" t="s">
        <v>7</v>
      </c>
      <c r="B207" s="12" t="s">
        <v>1</v>
      </c>
      <c r="C207" s="12" t="s">
        <v>3</v>
      </c>
      <c r="D207" s="1" t="s">
        <v>49</v>
      </c>
      <c r="E207" s="12" t="s">
        <v>4</v>
      </c>
      <c r="F207" s="13" t="s">
        <v>5</v>
      </c>
      <c r="G207" s="12" t="s">
        <v>8</v>
      </c>
      <c r="H207" s="14" t="s">
        <v>6</v>
      </c>
    </row>
    <row r="208" spans="1:8" ht="15">
      <c r="A208" s="18">
        <v>1</v>
      </c>
      <c r="B208" s="39" t="s">
        <v>250</v>
      </c>
      <c r="C208" s="45">
        <v>1999</v>
      </c>
      <c r="D208" s="39" t="s">
        <v>453</v>
      </c>
      <c r="E208" s="15">
        <v>58.4</v>
      </c>
      <c r="F208" s="16">
        <v>202</v>
      </c>
      <c r="G208" s="16">
        <f aca="true" t="shared" si="8" ref="G208:G225">F208/E208</f>
        <v>3.4589041095890414</v>
      </c>
      <c r="H208" s="17">
        <v>0.0013912037037037037</v>
      </c>
    </row>
    <row r="209" spans="1:8" ht="15">
      <c r="A209" s="18">
        <v>2</v>
      </c>
      <c r="B209" s="39" t="s">
        <v>255</v>
      </c>
      <c r="C209" s="45">
        <v>1999</v>
      </c>
      <c r="D209" s="44" t="s">
        <v>218</v>
      </c>
      <c r="E209" s="15">
        <v>48.35</v>
      </c>
      <c r="F209" s="16">
        <v>177</v>
      </c>
      <c r="G209" s="16">
        <f t="shared" si="8"/>
        <v>3.6608066184074457</v>
      </c>
      <c r="H209" s="17">
        <v>0.0014525462962962964</v>
      </c>
    </row>
    <row r="210" spans="1:8" ht="15">
      <c r="A210" s="18">
        <v>3</v>
      </c>
      <c r="B210" s="43" t="s">
        <v>246</v>
      </c>
      <c r="C210" s="45">
        <v>1999</v>
      </c>
      <c r="D210" s="43" t="s">
        <v>108</v>
      </c>
      <c r="E210" s="15">
        <v>48.9</v>
      </c>
      <c r="F210" s="16">
        <v>177</v>
      </c>
      <c r="G210" s="16">
        <f t="shared" si="8"/>
        <v>3.6196319018404908</v>
      </c>
      <c r="H210" s="17">
        <v>0.0014537037037037036</v>
      </c>
    </row>
    <row r="211" spans="1:8" ht="15">
      <c r="A211" s="18">
        <v>4</v>
      </c>
      <c r="B211" s="43" t="s">
        <v>247</v>
      </c>
      <c r="C211" s="45">
        <v>1999</v>
      </c>
      <c r="D211" s="39" t="s">
        <v>66</v>
      </c>
      <c r="E211" s="15">
        <v>78.4</v>
      </c>
      <c r="F211" s="16">
        <v>176</v>
      </c>
      <c r="G211" s="16">
        <f t="shared" si="8"/>
        <v>2.2448979591836733</v>
      </c>
      <c r="H211" s="17">
        <v>0.0014548611111111114</v>
      </c>
    </row>
    <row r="212" spans="1:8" ht="15">
      <c r="A212" s="18">
        <v>5</v>
      </c>
      <c r="B212" s="39" t="s">
        <v>249</v>
      </c>
      <c r="C212" s="45">
        <v>1999</v>
      </c>
      <c r="D212" s="39" t="s">
        <v>242</v>
      </c>
      <c r="E212" s="15">
        <v>56.85</v>
      </c>
      <c r="F212" s="16">
        <v>175</v>
      </c>
      <c r="G212" s="16">
        <f t="shared" si="8"/>
        <v>3.0782761653474053</v>
      </c>
      <c r="H212" s="17">
        <v>0.0014571759259259258</v>
      </c>
    </row>
    <row r="213" spans="1:8" ht="15">
      <c r="A213" s="18">
        <v>6</v>
      </c>
      <c r="B213" s="39" t="s">
        <v>253</v>
      </c>
      <c r="C213" s="45">
        <v>1999</v>
      </c>
      <c r="D213" s="39" t="s">
        <v>61</v>
      </c>
      <c r="E213" s="15">
        <v>51.15</v>
      </c>
      <c r="F213" s="16">
        <v>172</v>
      </c>
      <c r="G213" s="16">
        <f t="shared" si="8"/>
        <v>3.3626588465298144</v>
      </c>
      <c r="H213" s="17">
        <v>0.0014664351851851852</v>
      </c>
    </row>
    <row r="214" spans="1:8" ht="15">
      <c r="A214" s="18">
        <v>7</v>
      </c>
      <c r="B214" s="43" t="s">
        <v>248</v>
      </c>
      <c r="C214" s="45">
        <v>1999</v>
      </c>
      <c r="D214" s="39" t="s">
        <v>90</v>
      </c>
      <c r="E214" s="15">
        <v>38</v>
      </c>
      <c r="F214" s="16">
        <v>165</v>
      </c>
      <c r="G214" s="16">
        <f t="shared" si="8"/>
        <v>4.342105263157895</v>
      </c>
      <c r="H214" s="17">
        <v>0.0014872685185185186</v>
      </c>
    </row>
    <row r="215" spans="1:8" ht="15">
      <c r="A215" s="18">
        <v>8</v>
      </c>
      <c r="B215" s="39" t="s">
        <v>260</v>
      </c>
      <c r="C215" s="45">
        <v>1999</v>
      </c>
      <c r="D215" s="39" t="s">
        <v>261</v>
      </c>
      <c r="E215" s="15">
        <v>56.5</v>
      </c>
      <c r="F215" s="16">
        <v>157</v>
      </c>
      <c r="G215" s="16">
        <f t="shared" si="8"/>
        <v>2.7787610619469025</v>
      </c>
      <c r="H215" s="17">
        <v>0.0015127314814814814</v>
      </c>
    </row>
    <row r="216" spans="1:8" ht="15">
      <c r="A216" s="18">
        <v>9</v>
      </c>
      <c r="B216" s="46" t="s">
        <v>266</v>
      </c>
      <c r="C216" s="45">
        <v>1999</v>
      </c>
      <c r="D216" s="44" t="s">
        <v>213</v>
      </c>
      <c r="E216" s="15">
        <v>40.03</v>
      </c>
      <c r="F216" s="16">
        <v>153</v>
      </c>
      <c r="G216" s="16">
        <f t="shared" si="8"/>
        <v>3.8221333999500375</v>
      </c>
      <c r="H216" s="17">
        <v>0.0015231481481481483</v>
      </c>
    </row>
    <row r="217" spans="1:8" ht="15">
      <c r="A217" s="18">
        <v>10</v>
      </c>
      <c r="B217" s="39" t="s">
        <v>251</v>
      </c>
      <c r="C217" s="45">
        <v>1999</v>
      </c>
      <c r="D217" s="39" t="s">
        <v>252</v>
      </c>
      <c r="E217" s="15">
        <v>41.99</v>
      </c>
      <c r="F217" s="16">
        <v>148</v>
      </c>
      <c r="G217" s="16">
        <f t="shared" si="8"/>
        <v>3.5246487258871158</v>
      </c>
      <c r="H217" s="17">
        <v>0.001542824074074074</v>
      </c>
    </row>
    <row r="218" spans="1:8" ht="15">
      <c r="A218" s="18">
        <v>11</v>
      </c>
      <c r="B218" s="39" t="s">
        <v>254</v>
      </c>
      <c r="C218" s="45">
        <v>1999</v>
      </c>
      <c r="D218" s="39" t="s">
        <v>76</v>
      </c>
      <c r="E218" s="15">
        <v>69.2</v>
      </c>
      <c r="F218" s="16">
        <v>145</v>
      </c>
      <c r="G218" s="16">
        <f t="shared" si="8"/>
        <v>2.0953757225433525</v>
      </c>
      <c r="H218" s="17">
        <v>0.001550925925925926</v>
      </c>
    </row>
    <row r="219" spans="1:8" ht="15">
      <c r="A219" s="18">
        <v>12</v>
      </c>
      <c r="B219" s="39" t="s">
        <v>267</v>
      </c>
      <c r="C219" s="45">
        <v>1999</v>
      </c>
      <c r="D219" s="39" t="s">
        <v>196</v>
      </c>
      <c r="E219" s="15">
        <v>68.45</v>
      </c>
      <c r="F219" s="16">
        <v>138</v>
      </c>
      <c r="G219" s="16">
        <f t="shared" si="8"/>
        <v>2.016070124178232</v>
      </c>
      <c r="H219" s="17">
        <v>0.0015787037037037037</v>
      </c>
    </row>
    <row r="220" spans="1:8" ht="15">
      <c r="A220" s="18">
        <v>13</v>
      </c>
      <c r="B220" s="39" t="s">
        <v>264</v>
      </c>
      <c r="C220" s="45">
        <v>1999</v>
      </c>
      <c r="D220" s="39" t="s">
        <v>150</v>
      </c>
      <c r="E220" s="15">
        <v>37</v>
      </c>
      <c r="F220" s="16">
        <v>110</v>
      </c>
      <c r="G220" s="16">
        <f t="shared" si="8"/>
        <v>2.972972972972973</v>
      </c>
      <c r="H220" s="17">
        <v>0.001587962962962963</v>
      </c>
    </row>
    <row r="221" spans="1:8" ht="15">
      <c r="A221" s="18">
        <v>14</v>
      </c>
      <c r="B221" s="39" t="s">
        <v>263</v>
      </c>
      <c r="C221" s="45">
        <v>1999</v>
      </c>
      <c r="D221" s="39" t="s">
        <v>232</v>
      </c>
      <c r="E221" s="15">
        <v>48.9</v>
      </c>
      <c r="F221" s="16">
        <v>130</v>
      </c>
      <c r="G221" s="16">
        <f t="shared" si="8"/>
        <v>2.658486707566462</v>
      </c>
      <c r="H221" s="17">
        <v>0.0016087962962962963</v>
      </c>
    </row>
    <row r="222" spans="1:8" ht="15">
      <c r="A222" s="18">
        <v>15</v>
      </c>
      <c r="B222" s="39" t="s">
        <v>265</v>
      </c>
      <c r="C222" s="45">
        <v>1999</v>
      </c>
      <c r="D222" s="39" t="s">
        <v>130</v>
      </c>
      <c r="E222" s="15">
        <v>46.4</v>
      </c>
      <c r="F222" s="16">
        <v>123</v>
      </c>
      <c r="G222" s="16">
        <f t="shared" si="8"/>
        <v>2.6508620689655173</v>
      </c>
      <c r="H222" s="17">
        <v>0.0016423611111111111</v>
      </c>
    </row>
    <row r="223" spans="1:8" ht="15">
      <c r="A223" s="18">
        <v>16</v>
      </c>
      <c r="B223" s="39" t="s">
        <v>262</v>
      </c>
      <c r="C223" s="45">
        <v>1999</v>
      </c>
      <c r="D223" s="39" t="s">
        <v>150</v>
      </c>
      <c r="E223" s="15">
        <v>67.9</v>
      </c>
      <c r="F223" s="16">
        <v>102</v>
      </c>
      <c r="G223" s="16">
        <f t="shared" si="8"/>
        <v>1.5022091310751102</v>
      </c>
      <c r="H223" s="17">
        <v>0.0017430555555555552</v>
      </c>
    </row>
    <row r="224" spans="1:8" ht="15">
      <c r="A224" s="18"/>
      <c r="B224" s="39" t="s">
        <v>256</v>
      </c>
      <c r="C224" s="45">
        <v>1999</v>
      </c>
      <c r="D224" s="44" t="s">
        <v>257</v>
      </c>
      <c r="E224" s="15"/>
      <c r="F224" s="16"/>
      <c r="G224" s="16" t="e">
        <f t="shared" si="8"/>
        <v>#DIV/0!</v>
      </c>
      <c r="H224" s="17" t="s">
        <v>397</v>
      </c>
    </row>
    <row r="225" spans="1:8" ht="15">
      <c r="A225" s="18"/>
      <c r="B225" s="39" t="s">
        <v>258</v>
      </c>
      <c r="C225" s="45">
        <v>1999</v>
      </c>
      <c r="D225" s="39" t="s">
        <v>259</v>
      </c>
      <c r="E225" s="15"/>
      <c r="F225" s="16"/>
      <c r="G225" s="16" t="e">
        <f t="shared" si="8"/>
        <v>#DIV/0!</v>
      </c>
      <c r="H225" s="17" t="s">
        <v>397</v>
      </c>
    </row>
    <row r="226" spans="1:8" ht="15">
      <c r="A226" s="18"/>
      <c r="B226" s="39"/>
      <c r="C226" s="45"/>
      <c r="D226" s="44"/>
      <c r="E226" s="15"/>
      <c r="F226" s="16"/>
      <c r="G226" s="16"/>
      <c r="H226" s="17"/>
    </row>
    <row r="227" spans="1:8" ht="15">
      <c r="A227" s="18"/>
      <c r="B227" s="39"/>
      <c r="C227" s="40"/>
      <c r="D227" s="39"/>
      <c r="E227" s="15"/>
      <c r="F227" s="16"/>
      <c r="G227" s="16"/>
      <c r="H227" s="17"/>
    </row>
    <row r="228" spans="1:8" ht="15">
      <c r="A228" s="18"/>
      <c r="B228" s="39"/>
      <c r="C228" s="40"/>
      <c r="D228" s="43"/>
      <c r="E228" s="15"/>
      <c r="F228" s="16"/>
      <c r="G228" s="16"/>
      <c r="H228" s="17"/>
    </row>
    <row r="232" spans="1:8" ht="18.75">
      <c r="A232" s="108" t="s">
        <v>245</v>
      </c>
      <c r="B232" s="108"/>
      <c r="C232" s="108"/>
      <c r="D232" s="108"/>
      <c r="E232" s="108"/>
      <c r="F232" s="108"/>
      <c r="G232" s="108"/>
      <c r="H232" s="108"/>
    </row>
    <row r="233" spans="1:8" ht="12.75">
      <c r="A233" s="9"/>
      <c r="B233" s="9"/>
      <c r="C233" s="8"/>
      <c r="D233" s="9"/>
      <c r="E233" s="9"/>
      <c r="F233" s="10"/>
      <c r="G233" s="9"/>
      <c r="H233" s="11"/>
    </row>
    <row r="234" spans="1:8" ht="15.75">
      <c r="A234" s="12" t="s">
        <v>7</v>
      </c>
      <c r="B234" s="12" t="s">
        <v>1</v>
      </c>
      <c r="C234" s="12" t="s">
        <v>3</v>
      </c>
      <c r="D234" s="1" t="s">
        <v>49</v>
      </c>
      <c r="E234" s="12" t="s">
        <v>4</v>
      </c>
      <c r="F234" s="13" t="s">
        <v>5</v>
      </c>
      <c r="G234" s="12" t="s">
        <v>8</v>
      </c>
      <c r="H234" s="14" t="s">
        <v>6</v>
      </c>
    </row>
    <row r="235" spans="1:8" ht="15">
      <c r="A235" s="18">
        <v>1</v>
      </c>
      <c r="B235" s="43" t="s">
        <v>272</v>
      </c>
      <c r="C235" s="40">
        <v>1999</v>
      </c>
      <c r="D235" s="44" t="s">
        <v>96</v>
      </c>
      <c r="E235" s="15">
        <v>53.9</v>
      </c>
      <c r="F235" s="16">
        <v>206</v>
      </c>
      <c r="G235" s="16">
        <f aca="true" t="shared" si="9" ref="G235:G252">F235/E235</f>
        <v>3.8218923933209648</v>
      </c>
      <c r="H235" s="17">
        <v>0.0013819444444444443</v>
      </c>
    </row>
    <row r="236" spans="1:8" ht="15">
      <c r="A236" s="18">
        <v>2</v>
      </c>
      <c r="B236" s="43" t="s">
        <v>276</v>
      </c>
      <c r="C236" s="40">
        <v>1999</v>
      </c>
      <c r="D236" s="43" t="s">
        <v>144</v>
      </c>
      <c r="E236" s="15">
        <v>54.4</v>
      </c>
      <c r="F236" s="16">
        <v>190</v>
      </c>
      <c r="G236" s="16">
        <f t="shared" si="9"/>
        <v>3.4926470588235294</v>
      </c>
      <c r="H236" s="17">
        <v>0.0014189814814814814</v>
      </c>
    </row>
    <row r="237" spans="1:8" ht="15">
      <c r="A237" s="18">
        <v>3</v>
      </c>
      <c r="B237" s="39" t="s">
        <v>268</v>
      </c>
      <c r="C237" s="40">
        <v>1999</v>
      </c>
      <c r="D237" s="43" t="s">
        <v>91</v>
      </c>
      <c r="E237" s="15">
        <v>48.7</v>
      </c>
      <c r="F237" s="16">
        <v>178</v>
      </c>
      <c r="G237" s="16">
        <f t="shared" si="9"/>
        <v>3.655030800821355</v>
      </c>
      <c r="H237" s="17">
        <v>0.0014502314814814814</v>
      </c>
    </row>
    <row r="238" spans="1:8" ht="15">
      <c r="A238" s="18">
        <v>4</v>
      </c>
      <c r="B238" s="43" t="s">
        <v>275</v>
      </c>
      <c r="C238" s="40">
        <v>1999</v>
      </c>
      <c r="D238" s="39" t="s">
        <v>126</v>
      </c>
      <c r="E238" s="15">
        <v>60.4</v>
      </c>
      <c r="F238" s="16">
        <v>168</v>
      </c>
      <c r="G238" s="16">
        <f t="shared" si="9"/>
        <v>2.781456953642384</v>
      </c>
      <c r="H238" s="17">
        <v>0.0014791666666666666</v>
      </c>
    </row>
    <row r="239" spans="1:8" ht="15">
      <c r="A239" s="18">
        <v>5</v>
      </c>
      <c r="B239" s="39" t="s">
        <v>277</v>
      </c>
      <c r="C239" s="40">
        <v>1999</v>
      </c>
      <c r="D239" s="39" t="s">
        <v>61</v>
      </c>
      <c r="E239" s="15">
        <v>47.55</v>
      </c>
      <c r="F239" s="16">
        <v>161</v>
      </c>
      <c r="G239" s="16">
        <f t="shared" si="9"/>
        <v>3.385909568874869</v>
      </c>
      <c r="H239" s="17">
        <v>0.0015000000000000002</v>
      </c>
    </row>
    <row r="240" spans="1:8" ht="15">
      <c r="A240" s="18">
        <v>6</v>
      </c>
      <c r="B240" s="43" t="s">
        <v>269</v>
      </c>
      <c r="C240" s="40">
        <v>1999</v>
      </c>
      <c r="D240" s="41" t="s">
        <v>68</v>
      </c>
      <c r="E240" s="15">
        <v>69.2</v>
      </c>
      <c r="F240" s="16">
        <v>157</v>
      </c>
      <c r="G240" s="16">
        <f t="shared" si="9"/>
        <v>2.26878612716763</v>
      </c>
      <c r="H240" s="17">
        <v>0.0015127314814814814</v>
      </c>
    </row>
    <row r="241" spans="1:8" ht="15">
      <c r="A241" s="18">
        <v>7</v>
      </c>
      <c r="B241" s="43" t="s">
        <v>455</v>
      </c>
      <c r="C241" s="40">
        <v>1999</v>
      </c>
      <c r="D241" s="39" t="s">
        <v>55</v>
      </c>
      <c r="E241" s="15">
        <v>70.2</v>
      </c>
      <c r="F241" s="16">
        <v>155</v>
      </c>
      <c r="G241" s="16">
        <f t="shared" si="9"/>
        <v>2.207977207977208</v>
      </c>
      <c r="H241" s="17">
        <v>0.0015185185185185182</v>
      </c>
    </row>
    <row r="242" spans="1:8" ht="15">
      <c r="A242" s="18">
        <v>8</v>
      </c>
      <c r="B242" s="39" t="s">
        <v>283</v>
      </c>
      <c r="C242" s="40">
        <v>1999</v>
      </c>
      <c r="D242" s="43" t="s">
        <v>284</v>
      </c>
      <c r="E242" s="15">
        <v>51.4</v>
      </c>
      <c r="F242" s="16">
        <v>154</v>
      </c>
      <c r="G242" s="16">
        <f t="shared" si="9"/>
        <v>2.9961089494163424</v>
      </c>
      <c r="H242" s="17">
        <v>0.0015208333333333332</v>
      </c>
    </row>
    <row r="243" spans="1:8" ht="15">
      <c r="A243" s="18">
        <v>9</v>
      </c>
      <c r="B243" s="39" t="s">
        <v>285</v>
      </c>
      <c r="C243" s="40">
        <v>1999</v>
      </c>
      <c r="D243" s="43" t="s">
        <v>108</v>
      </c>
      <c r="E243" s="15">
        <v>67.35</v>
      </c>
      <c r="F243" s="16">
        <v>149</v>
      </c>
      <c r="G243" s="16">
        <f t="shared" si="9"/>
        <v>2.2123236822568675</v>
      </c>
      <c r="H243" s="17">
        <v>0.0015381944444444445</v>
      </c>
    </row>
    <row r="244" spans="1:8" ht="15">
      <c r="A244" s="18">
        <v>10</v>
      </c>
      <c r="B244" s="43" t="s">
        <v>273</v>
      </c>
      <c r="C244" s="40">
        <v>1999</v>
      </c>
      <c r="D244" s="39" t="s">
        <v>126</v>
      </c>
      <c r="E244" s="15">
        <v>59.05</v>
      </c>
      <c r="F244" s="16">
        <v>142</v>
      </c>
      <c r="G244" s="16">
        <f t="shared" si="9"/>
        <v>2.4047417442845047</v>
      </c>
      <c r="H244" s="17">
        <v>0.0015636574074074075</v>
      </c>
    </row>
    <row r="245" spans="1:8" ht="15">
      <c r="A245" s="18">
        <v>11</v>
      </c>
      <c r="B245" s="39" t="s">
        <v>278</v>
      </c>
      <c r="C245" s="40">
        <v>1999</v>
      </c>
      <c r="D245" s="39" t="s">
        <v>61</v>
      </c>
      <c r="E245" s="15">
        <v>59.7</v>
      </c>
      <c r="F245" s="16">
        <v>139</v>
      </c>
      <c r="G245" s="16">
        <f t="shared" si="9"/>
        <v>2.3283082077051924</v>
      </c>
      <c r="H245" s="17">
        <v>0.0015752314814814815</v>
      </c>
    </row>
    <row r="246" spans="1:8" ht="15">
      <c r="A246" s="18">
        <v>12</v>
      </c>
      <c r="B246" s="39" t="s">
        <v>282</v>
      </c>
      <c r="C246" s="40">
        <v>1999</v>
      </c>
      <c r="D246" s="41" t="s">
        <v>72</v>
      </c>
      <c r="E246" s="15">
        <v>41.9</v>
      </c>
      <c r="F246" s="16">
        <v>122</v>
      </c>
      <c r="G246" s="16">
        <f t="shared" si="9"/>
        <v>2.911694510739857</v>
      </c>
      <c r="H246" s="17">
        <v>0.001644675925925926</v>
      </c>
    </row>
    <row r="247" spans="1:8" ht="15">
      <c r="A247" s="18">
        <v>13</v>
      </c>
      <c r="B247" s="39" t="s">
        <v>270</v>
      </c>
      <c r="C247" s="40">
        <v>1999</v>
      </c>
      <c r="D247" s="39" t="s">
        <v>61</v>
      </c>
      <c r="E247" s="15">
        <v>40.15</v>
      </c>
      <c r="F247" s="16">
        <v>122</v>
      </c>
      <c r="G247" s="16">
        <f t="shared" si="9"/>
        <v>3.0386052303860525</v>
      </c>
      <c r="H247" s="17">
        <v>0.0016458333333333333</v>
      </c>
    </row>
    <row r="248" spans="1:8" ht="15">
      <c r="A248" s="18">
        <v>14</v>
      </c>
      <c r="B248" s="43" t="s">
        <v>403</v>
      </c>
      <c r="C248" s="40">
        <v>1999</v>
      </c>
      <c r="D248" s="39" t="s">
        <v>61</v>
      </c>
      <c r="E248">
        <v>60.3</v>
      </c>
      <c r="F248" s="2">
        <v>121</v>
      </c>
      <c r="G248" s="16">
        <f t="shared" si="9"/>
        <v>2.0066334991708126</v>
      </c>
      <c r="H248" s="5">
        <v>0.0016493055555555556</v>
      </c>
    </row>
    <row r="249" spans="1:8" ht="15">
      <c r="A249" s="18">
        <v>15</v>
      </c>
      <c r="B249" s="39" t="s">
        <v>417</v>
      </c>
      <c r="C249" s="40">
        <v>1999</v>
      </c>
      <c r="D249" s="39" t="s">
        <v>453</v>
      </c>
      <c r="E249" s="15">
        <v>45.5</v>
      </c>
      <c r="F249" s="16">
        <v>115</v>
      </c>
      <c r="G249" s="16">
        <f t="shared" si="9"/>
        <v>2.5274725274725274</v>
      </c>
      <c r="H249" s="17">
        <v>0.0016793981481481484</v>
      </c>
    </row>
    <row r="250" spans="1:8" ht="15">
      <c r="A250" s="18">
        <v>16</v>
      </c>
      <c r="B250" s="39" t="s">
        <v>281</v>
      </c>
      <c r="C250" s="40">
        <v>1999</v>
      </c>
      <c r="D250" s="39" t="s">
        <v>150</v>
      </c>
      <c r="E250" s="15">
        <v>49.9</v>
      </c>
      <c r="F250" s="16">
        <v>113</v>
      </c>
      <c r="G250" s="16">
        <f t="shared" si="9"/>
        <v>2.2645290581162327</v>
      </c>
      <c r="H250" s="17">
        <v>0.0016863425925925926</v>
      </c>
    </row>
    <row r="251" spans="1:8" ht="15">
      <c r="A251" s="18">
        <v>17</v>
      </c>
      <c r="B251" s="39" t="s">
        <v>280</v>
      </c>
      <c r="C251" s="40">
        <v>1999</v>
      </c>
      <c r="D251" s="39" t="s">
        <v>232</v>
      </c>
      <c r="E251" s="15">
        <v>54.95</v>
      </c>
      <c r="F251" s="16">
        <v>113</v>
      </c>
      <c r="G251" s="16">
        <f t="shared" si="9"/>
        <v>2.056414922656961</v>
      </c>
      <c r="H251" s="17">
        <v>0.0016863425925925926</v>
      </c>
    </row>
    <row r="252" spans="1:8" ht="15">
      <c r="A252" s="18">
        <v>18</v>
      </c>
      <c r="B252" s="39" t="s">
        <v>286</v>
      </c>
      <c r="C252" s="40">
        <v>1999</v>
      </c>
      <c r="D252" s="39" t="s">
        <v>130</v>
      </c>
      <c r="E252" s="15">
        <v>54.4</v>
      </c>
      <c r="F252" s="16">
        <v>110</v>
      </c>
      <c r="G252" s="16">
        <f t="shared" si="9"/>
        <v>2.0220588235294117</v>
      </c>
      <c r="H252" s="17">
        <v>0.0017037037037037036</v>
      </c>
    </row>
    <row r="253" spans="1:8" ht="15">
      <c r="A253" s="18"/>
      <c r="B253" s="39" t="s">
        <v>271</v>
      </c>
      <c r="C253" s="40">
        <v>1999</v>
      </c>
      <c r="D253" s="39" t="s">
        <v>94</v>
      </c>
      <c r="E253" s="15"/>
      <c r="F253" s="16"/>
      <c r="G253" s="16"/>
      <c r="H253" s="17" t="s">
        <v>397</v>
      </c>
    </row>
    <row r="254" spans="1:8" ht="15">
      <c r="A254" s="18"/>
      <c r="B254" s="43" t="s">
        <v>274</v>
      </c>
      <c r="C254" s="40">
        <v>1999</v>
      </c>
      <c r="D254" s="39" t="s">
        <v>126</v>
      </c>
      <c r="E254" s="15"/>
      <c r="F254" s="16"/>
      <c r="G254" s="16"/>
      <c r="H254" s="17" t="s">
        <v>397</v>
      </c>
    </row>
    <row r="255" spans="1:8" ht="15">
      <c r="A255" s="18"/>
      <c r="B255" s="39" t="s">
        <v>279</v>
      </c>
      <c r="C255" s="40">
        <v>1999</v>
      </c>
      <c r="D255" s="39" t="s">
        <v>232</v>
      </c>
      <c r="E255" s="15"/>
      <c r="F255" s="16"/>
      <c r="G255" s="16"/>
      <c r="H255" s="17" t="s">
        <v>408</v>
      </c>
    </row>
    <row r="258" spans="2:4" ht="15.75">
      <c r="B258" s="28"/>
      <c r="C258" s="30"/>
      <c r="D258" s="29"/>
    </row>
    <row r="259" spans="2:4" ht="15.75">
      <c r="B259" s="28"/>
      <c r="C259" s="30"/>
      <c r="D259" s="29"/>
    </row>
  </sheetData>
  <mergeCells count="13">
    <mergeCell ref="A232:H232"/>
    <mergeCell ref="A18:H18"/>
    <mergeCell ref="A40:H40"/>
    <mergeCell ref="A62:H62"/>
    <mergeCell ref="A87:H87"/>
    <mergeCell ref="A110:H110"/>
    <mergeCell ref="A131:H131"/>
    <mergeCell ref="A154:H154"/>
    <mergeCell ref="A180:H180"/>
    <mergeCell ref="A1:G3"/>
    <mergeCell ref="A5:G5"/>
    <mergeCell ref="D7:G9"/>
    <mergeCell ref="A205:H205"/>
  </mergeCells>
  <printOptions horizontalCentered="1"/>
  <pageMargins left="0.1968503937007874" right="0" top="0.5905511811023623" bottom="0.3937007874015748" header="0.5118110236220472" footer="0.5118110236220472"/>
  <pageSetup orientation="portrait" paperSize="9" scale="85" r:id="rId1"/>
  <rowBreaks count="5" manualBreakCount="5">
    <brk id="38" max="7" man="1"/>
    <brk id="85" max="7" man="1"/>
    <brk id="129" max="7" man="1"/>
    <brk id="178" max="7" man="1"/>
    <brk id="22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34"/>
  <sheetViews>
    <sheetView workbookViewId="0" topLeftCell="A109">
      <selection activeCell="D107" sqref="D107"/>
    </sheetView>
  </sheetViews>
  <sheetFormatPr defaultColWidth="9.00390625" defaultRowHeight="12.75"/>
  <cols>
    <col min="1" max="1" width="6.125" style="0" customWidth="1"/>
    <col min="2" max="2" width="20.75390625" style="0" customWidth="1"/>
    <col min="3" max="3" width="10.75390625" style="0" customWidth="1"/>
    <col min="4" max="4" width="27.875" style="0" customWidth="1"/>
    <col min="5" max="8" width="10.75390625" style="0" customWidth="1"/>
  </cols>
  <sheetData>
    <row r="1" spans="1:8" ht="18.75">
      <c r="A1" s="109" t="s">
        <v>287</v>
      </c>
      <c r="B1" s="109"/>
      <c r="C1" s="109"/>
      <c r="D1" s="109"/>
      <c r="E1" s="109"/>
      <c r="F1" s="109"/>
      <c r="G1" s="109"/>
      <c r="H1" s="109"/>
    </row>
    <row r="2" spans="3:8" ht="12.75">
      <c r="C2" s="32"/>
      <c r="F2" s="2"/>
      <c r="H2" s="5"/>
    </row>
    <row r="3" spans="1:8" ht="15.75">
      <c r="A3" s="1" t="s">
        <v>7</v>
      </c>
      <c r="B3" s="1" t="s">
        <v>1</v>
      </c>
      <c r="C3" s="1" t="s">
        <v>3</v>
      </c>
      <c r="D3" s="1" t="s">
        <v>353</v>
      </c>
      <c r="E3" s="1" t="s">
        <v>4</v>
      </c>
      <c r="F3" s="3" t="s">
        <v>5</v>
      </c>
      <c r="G3" s="1" t="s">
        <v>8</v>
      </c>
      <c r="H3" s="4" t="s">
        <v>6</v>
      </c>
    </row>
    <row r="4" spans="1:8" ht="15">
      <c r="A4" s="7">
        <v>1</v>
      </c>
      <c r="B4" s="39" t="s">
        <v>29</v>
      </c>
      <c r="C4" s="40">
        <v>1996</v>
      </c>
      <c r="D4" s="39" t="s">
        <v>300</v>
      </c>
      <c r="E4" s="9">
        <v>63.95</v>
      </c>
      <c r="F4" s="10">
        <v>303</v>
      </c>
      <c r="G4" s="16">
        <f aca="true" t="shared" si="0" ref="G4:G10">F4/E4</f>
        <v>4.73807662236122</v>
      </c>
      <c r="H4" s="11">
        <v>0.0036435185185185186</v>
      </c>
    </row>
    <row r="5" spans="1:8" ht="15">
      <c r="A5" s="7">
        <v>2</v>
      </c>
      <c r="B5" s="39" t="s">
        <v>14</v>
      </c>
      <c r="C5" s="40">
        <v>1996</v>
      </c>
      <c r="D5" s="39" t="s">
        <v>296</v>
      </c>
      <c r="E5" s="9">
        <v>65.5</v>
      </c>
      <c r="F5" s="10">
        <v>289</v>
      </c>
      <c r="G5" s="16">
        <f t="shared" si="0"/>
        <v>4.412213740458015</v>
      </c>
      <c r="H5" s="11">
        <v>0.0037002314814814814</v>
      </c>
    </row>
    <row r="6" spans="1:8" ht="15">
      <c r="A6" s="7">
        <v>3</v>
      </c>
      <c r="B6" s="39" t="s">
        <v>17</v>
      </c>
      <c r="C6" s="40">
        <v>1996</v>
      </c>
      <c r="D6" s="43" t="s">
        <v>296</v>
      </c>
      <c r="E6" s="9">
        <v>60.15</v>
      </c>
      <c r="F6" s="10">
        <v>241</v>
      </c>
      <c r="G6" s="16">
        <f t="shared" si="0"/>
        <v>4.00665004156276</v>
      </c>
      <c r="H6" s="11">
        <v>0.003929398148148148</v>
      </c>
    </row>
    <row r="7" spans="1:8" ht="15">
      <c r="A7" s="7">
        <v>4</v>
      </c>
      <c r="B7" s="39" t="s">
        <v>299</v>
      </c>
      <c r="C7" s="40">
        <v>1996</v>
      </c>
      <c r="D7" s="43" t="s">
        <v>300</v>
      </c>
      <c r="E7" s="9">
        <v>65.5</v>
      </c>
      <c r="F7" s="10">
        <v>238</v>
      </c>
      <c r="G7" s="16">
        <f t="shared" si="0"/>
        <v>3.633587786259542</v>
      </c>
      <c r="H7" s="11">
        <v>0.003947916666666667</v>
      </c>
    </row>
    <row r="8" spans="1:8" ht="15">
      <c r="A8" s="7">
        <v>5</v>
      </c>
      <c r="B8" s="39" t="s">
        <v>26</v>
      </c>
      <c r="C8" s="40">
        <v>1996</v>
      </c>
      <c r="D8" s="39" t="s">
        <v>300</v>
      </c>
      <c r="E8" s="9">
        <v>60.45</v>
      </c>
      <c r="F8" s="10">
        <v>222</v>
      </c>
      <c r="G8" s="16">
        <f t="shared" si="0"/>
        <v>3.672456575682382</v>
      </c>
      <c r="H8" s="11">
        <v>0.0040416666666666665</v>
      </c>
    </row>
    <row r="9" spans="1:8" ht="15">
      <c r="A9" s="7">
        <v>6</v>
      </c>
      <c r="B9" s="39" t="s">
        <v>30</v>
      </c>
      <c r="C9" s="40">
        <v>1996</v>
      </c>
      <c r="D9" s="39" t="s">
        <v>303</v>
      </c>
      <c r="E9" s="9">
        <v>96.2</v>
      </c>
      <c r="F9" s="10">
        <v>218</v>
      </c>
      <c r="G9" s="16">
        <f t="shared" si="0"/>
        <v>2.266112266112266</v>
      </c>
      <c r="H9" s="11">
        <v>0.004064814814814815</v>
      </c>
    </row>
    <row r="10" spans="1:8" ht="15">
      <c r="A10" s="7">
        <v>7</v>
      </c>
      <c r="B10" s="39" t="s">
        <v>16</v>
      </c>
      <c r="C10" s="40">
        <v>1996</v>
      </c>
      <c r="D10" s="39" t="s">
        <v>300</v>
      </c>
      <c r="E10" s="9">
        <v>54.95</v>
      </c>
      <c r="F10" s="10">
        <v>206</v>
      </c>
      <c r="G10" s="16">
        <f t="shared" si="0"/>
        <v>3.748862602365787</v>
      </c>
      <c r="H10" s="11">
        <v>0.004141203703703703</v>
      </c>
    </row>
    <row r="11" spans="1:8" ht="15">
      <c r="A11" s="7">
        <v>8</v>
      </c>
      <c r="B11" s="39" t="s">
        <v>47</v>
      </c>
      <c r="C11" s="40">
        <v>1996</v>
      </c>
      <c r="D11" s="39" t="s">
        <v>300</v>
      </c>
      <c r="E11" s="15"/>
      <c r="F11" s="16">
        <v>206</v>
      </c>
      <c r="G11" s="16"/>
      <c r="H11" s="17">
        <v>0.004142361111111111</v>
      </c>
    </row>
    <row r="12" spans="1:8" ht="15">
      <c r="A12" s="7">
        <v>9</v>
      </c>
      <c r="B12" s="39" t="s">
        <v>20</v>
      </c>
      <c r="C12" s="40">
        <v>1996</v>
      </c>
      <c r="D12" s="39" t="s">
        <v>300</v>
      </c>
      <c r="E12" s="9">
        <v>60.55</v>
      </c>
      <c r="F12" s="10">
        <v>194</v>
      </c>
      <c r="G12" s="16">
        <f>F12/E12</f>
        <v>3.203963666391412</v>
      </c>
      <c r="H12" s="11">
        <v>0.004226851851851852</v>
      </c>
    </row>
    <row r="13" spans="1:8" ht="15">
      <c r="A13" s="7">
        <v>10</v>
      </c>
      <c r="B13" s="39" t="s">
        <v>22</v>
      </c>
      <c r="C13" s="40">
        <v>1996</v>
      </c>
      <c r="D13" s="43" t="s">
        <v>298</v>
      </c>
      <c r="E13" s="9">
        <v>73.6</v>
      </c>
      <c r="F13" s="10">
        <v>190</v>
      </c>
      <c r="G13" s="16">
        <f>F13/E13</f>
        <v>2.581521739130435</v>
      </c>
      <c r="H13" s="11">
        <v>0.004253472222222222</v>
      </c>
    </row>
    <row r="14" spans="1:8" ht="15">
      <c r="A14" s="7">
        <v>11</v>
      </c>
      <c r="B14" s="39" t="s">
        <v>308</v>
      </c>
      <c r="C14" s="40">
        <v>1996</v>
      </c>
      <c r="D14" s="39" t="s">
        <v>300</v>
      </c>
      <c r="E14" s="9">
        <v>109</v>
      </c>
      <c r="F14" s="10">
        <v>189</v>
      </c>
      <c r="G14" s="16">
        <f>F14/E14</f>
        <v>1.7339449541284404</v>
      </c>
      <c r="H14" s="11">
        <v>0.004267361111111111</v>
      </c>
    </row>
    <row r="15" spans="1:8" ht="15">
      <c r="A15" s="7">
        <v>12</v>
      </c>
      <c r="B15" s="39" t="s">
        <v>304</v>
      </c>
      <c r="C15" s="40">
        <v>1996</v>
      </c>
      <c r="D15" s="39" t="s">
        <v>295</v>
      </c>
      <c r="E15" s="9">
        <v>75</v>
      </c>
      <c r="F15" s="10">
        <v>187</v>
      </c>
      <c r="G15" s="16">
        <f>F15/E15</f>
        <v>2.493333333333333</v>
      </c>
      <c r="H15" s="11">
        <v>0.004276620370370371</v>
      </c>
    </row>
    <row r="16" spans="1:8" ht="15">
      <c r="A16" s="7">
        <v>13</v>
      </c>
      <c r="B16" s="39" t="s">
        <v>395</v>
      </c>
      <c r="C16" s="40">
        <v>1996</v>
      </c>
      <c r="D16" s="39" t="s">
        <v>298</v>
      </c>
      <c r="E16" s="9">
        <v>61.6</v>
      </c>
      <c r="F16" s="10">
        <v>187</v>
      </c>
      <c r="G16" s="16">
        <f>F16/E16</f>
        <v>3.0357142857142856</v>
      </c>
      <c r="H16" s="11">
        <v>0.0042824074074074075</v>
      </c>
    </row>
    <row r="17" spans="1:8" ht="15">
      <c r="A17" s="7">
        <v>14</v>
      </c>
      <c r="B17" s="39" t="s">
        <v>297</v>
      </c>
      <c r="C17" s="40">
        <v>1996</v>
      </c>
      <c r="D17" s="43" t="s">
        <v>298</v>
      </c>
      <c r="E17" s="9"/>
      <c r="F17" s="10">
        <v>182</v>
      </c>
      <c r="G17" s="16"/>
      <c r="H17" s="11">
        <v>0.004319444444444444</v>
      </c>
    </row>
    <row r="18" spans="1:8" ht="15">
      <c r="A18" s="7">
        <v>15</v>
      </c>
      <c r="B18" s="39" t="s">
        <v>24</v>
      </c>
      <c r="C18" s="40">
        <v>1996</v>
      </c>
      <c r="D18" s="43" t="s">
        <v>296</v>
      </c>
      <c r="E18" s="9">
        <v>48.5</v>
      </c>
      <c r="F18" s="10">
        <v>181</v>
      </c>
      <c r="G18" s="10">
        <f aca="true" t="shared" si="1" ref="G18:G29">F18/E18</f>
        <v>3.731958762886598</v>
      </c>
      <c r="H18" s="11">
        <v>0.004325231481481481</v>
      </c>
    </row>
    <row r="19" spans="1:8" ht="15">
      <c r="A19" s="7">
        <v>16</v>
      </c>
      <c r="B19" s="39" t="s">
        <v>21</v>
      </c>
      <c r="C19" s="40">
        <v>1996</v>
      </c>
      <c r="D19" s="39" t="s">
        <v>298</v>
      </c>
      <c r="E19" s="9">
        <v>55.1</v>
      </c>
      <c r="F19" s="10">
        <v>179</v>
      </c>
      <c r="G19" s="16">
        <f t="shared" si="1"/>
        <v>3.248638838475499</v>
      </c>
      <c r="H19" s="11">
        <v>0.004340277777777778</v>
      </c>
    </row>
    <row r="20" spans="1:8" ht="15">
      <c r="A20" s="7">
        <v>17</v>
      </c>
      <c r="B20" s="39" t="s">
        <v>305</v>
      </c>
      <c r="C20" s="40">
        <v>1996</v>
      </c>
      <c r="D20" s="39" t="s">
        <v>295</v>
      </c>
      <c r="E20" s="9">
        <v>47</v>
      </c>
      <c r="F20" s="10">
        <v>178</v>
      </c>
      <c r="G20" s="16">
        <f t="shared" si="1"/>
        <v>3.7872340425531914</v>
      </c>
      <c r="H20" s="34">
        <v>0.0043518518518518515</v>
      </c>
    </row>
    <row r="21" spans="1:8" ht="15">
      <c r="A21" s="7">
        <v>18</v>
      </c>
      <c r="B21" s="39" t="s">
        <v>301</v>
      </c>
      <c r="C21" s="40">
        <v>1996</v>
      </c>
      <c r="D21" s="43" t="s">
        <v>300</v>
      </c>
      <c r="E21" s="9">
        <v>48.2</v>
      </c>
      <c r="F21" s="10">
        <v>161</v>
      </c>
      <c r="G21" s="16">
        <f t="shared" si="1"/>
        <v>3.3402489626556013</v>
      </c>
      <c r="H21" s="11">
        <v>0.004497685185185185</v>
      </c>
    </row>
    <row r="22" spans="1:8" ht="15">
      <c r="A22" s="7">
        <v>19</v>
      </c>
      <c r="B22" s="39" t="s">
        <v>302</v>
      </c>
      <c r="C22" s="40">
        <v>1996</v>
      </c>
      <c r="D22" s="43" t="s">
        <v>300</v>
      </c>
      <c r="E22" s="9">
        <v>49.3</v>
      </c>
      <c r="F22" s="10">
        <v>154</v>
      </c>
      <c r="G22" s="16">
        <f t="shared" si="1"/>
        <v>3.1237322515212984</v>
      </c>
      <c r="H22" s="11">
        <v>0.0045625</v>
      </c>
    </row>
    <row r="23" spans="1:8" ht="15">
      <c r="A23" s="7">
        <v>20</v>
      </c>
      <c r="B23" s="39" t="s">
        <v>393</v>
      </c>
      <c r="C23" s="40">
        <v>1996</v>
      </c>
      <c r="D23" s="39" t="s">
        <v>298</v>
      </c>
      <c r="E23" s="68">
        <v>44.95</v>
      </c>
      <c r="F23" s="10">
        <v>148</v>
      </c>
      <c r="G23" s="16">
        <f t="shared" si="1"/>
        <v>3.2925472747497215</v>
      </c>
      <c r="H23" s="11">
        <v>0.004623842592592593</v>
      </c>
    </row>
    <row r="24" spans="1:8" ht="15">
      <c r="A24" s="7">
        <v>21</v>
      </c>
      <c r="B24" s="39" t="s">
        <v>413</v>
      </c>
      <c r="C24" s="40">
        <v>1996</v>
      </c>
      <c r="D24" s="43" t="s">
        <v>295</v>
      </c>
      <c r="E24" s="9">
        <v>48.55</v>
      </c>
      <c r="F24" s="10">
        <v>145</v>
      </c>
      <c r="G24" s="16">
        <f t="shared" si="1"/>
        <v>2.9866117404737387</v>
      </c>
      <c r="H24" s="11">
        <v>0.00466087962962963</v>
      </c>
    </row>
    <row r="25" spans="1:8" ht="15">
      <c r="A25" s="7">
        <v>22</v>
      </c>
      <c r="B25" s="39" t="s">
        <v>28</v>
      </c>
      <c r="C25" s="40">
        <v>1996</v>
      </c>
      <c r="D25" s="43" t="s">
        <v>300</v>
      </c>
      <c r="E25" s="9">
        <v>40.95</v>
      </c>
      <c r="F25" s="10">
        <v>142</v>
      </c>
      <c r="G25" s="16">
        <f t="shared" si="1"/>
        <v>3.4676434676434673</v>
      </c>
      <c r="H25" s="11">
        <v>0.004689814814814815</v>
      </c>
    </row>
    <row r="26" spans="1:8" ht="15">
      <c r="A26" s="7">
        <v>23</v>
      </c>
      <c r="B26" s="39" t="s">
        <v>414</v>
      </c>
      <c r="C26" s="40">
        <v>1996</v>
      </c>
      <c r="D26" s="43" t="s">
        <v>295</v>
      </c>
      <c r="E26" s="9">
        <v>38.5</v>
      </c>
      <c r="F26" s="10">
        <v>123</v>
      </c>
      <c r="G26" s="10">
        <f t="shared" si="1"/>
        <v>3.1948051948051948</v>
      </c>
      <c r="H26" s="11">
        <v>0.004914351851851851</v>
      </c>
    </row>
    <row r="27" spans="1:8" ht="15">
      <c r="A27" s="7">
        <v>24</v>
      </c>
      <c r="B27" s="39" t="s">
        <v>411</v>
      </c>
      <c r="C27" s="40">
        <v>1996</v>
      </c>
      <c r="D27" s="43" t="s">
        <v>298</v>
      </c>
      <c r="E27" s="9">
        <v>42.1</v>
      </c>
      <c r="F27" s="10">
        <v>123</v>
      </c>
      <c r="G27" s="16">
        <f t="shared" si="1"/>
        <v>2.9216152019002375</v>
      </c>
      <c r="H27" s="11">
        <v>0.004924768518518518</v>
      </c>
    </row>
    <row r="28" spans="1:8" ht="15">
      <c r="A28" s="7">
        <v>25</v>
      </c>
      <c r="B28" s="39" t="s">
        <v>415</v>
      </c>
      <c r="C28" s="40">
        <v>1996</v>
      </c>
      <c r="D28" s="43" t="s">
        <v>295</v>
      </c>
      <c r="E28" s="64">
        <v>53.2</v>
      </c>
      <c r="F28" s="65">
        <v>115</v>
      </c>
      <c r="G28" s="10">
        <f t="shared" si="1"/>
        <v>2.161654135338346</v>
      </c>
      <c r="H28" s="66">
        <v>0.0050347222222222225</v>
      </c>
    </row>
    <row r="29" spans="1:8" ht="15">
      <c r="A29" s="7">
        <v>26</v>
      </c>
      <c r="B29" s="39" t="s">
        <v>306</v>
      </c>
      <c r="C29" s="40">
        <v>1996</v>
      </c>
      <c r="D29" s="39" t="s">
        <v>298</v>
      </c>
      <c r="E29" s="9">
        <v>42.3</v>
      </c>
      <c r="F29" s="10">
        <v>114</v>
      </c>
      <c r="G29" s="16">
        <f t="shared" si="1"/>
        <v>2.695035460992908</v>
      </c>
      <c r="H29" s="11">
        <v>0.0050497685185185185</v>
      </c>
    </row>
    <row r="30" spans="1:8" ht="15">
      <c r="A30" s="7"/>
      <c r="B30" s="39" t="s">
        <v>307</v>
      </c>
      <c r="C30" s="40">
        <v>1996</v>
      </c>
      <c r="D30" s="43" t="s">
        <v>300</v>
      </c>
      <c r="E30" s="9"/>
      <c r="F30" s="10"/>
      <c r="G30" s="16"/>
      <c r="H30" s="11" t="s">
        <v>408</v>
      </c>
    </row>
    <row r="31" spans="1:8" ht="15.75">
      <c r="A31" s="7"/>
      <c r="B31" s="28"/>
      <c r="C31" s="30"/>
      <c r="D31" s="28"/>
      <c r="E31" s="15"/>
      <c r="F31" s="33"/>
      <c r="G31" s="16"/>
      <c r="H31" s="17"/>
    </row>
    <row r="32" spans="1:8" ht="18.75">
      <c r="A32" s="108" t="s">
        <v>288</v>
      </c>
      <c r="B32" s="108"/>
      <c r="C32" s="108"/>
      <c r="D32" s="108"/>
      <c r="E32" s="108"/>
      <c r="F32" s="108"/>
      <c r="G32" s="108"/>
      <c r="H32" s="108"/>
    </row>
    <row r="33" spans="1:8" ht="12.75">
      <c r="A33" s="9"/>
      <c r="B33" s="9"/>
      <c r="C33" s="8"/>
      <c r="D33" s="9"/>
      <c r="E33" s="9"/>
      <c r="F33" s="10"/>
      <c r="G33" s="9"/>
      <c r="H33" s="11"/>
    </row>
    <row r="34" spans="1:8" ht="15.75">
      <c r="A34" s="12" t="s">
        <v>7</v>
      </c>
      <c r="B34" s="12" t="s">
        <v>1</v>
      </c>
      <c r="C34" s="12" t="s">
        <v>3</v>
      </c>
      <c r="D34" s="12" t="s">
        <v>2</v>
      </c>
      <c r="E34" s="12" t="s">
        <v>4</v>
      </c>
      <c r="F34" s="13" t="s">
        <v>5</v>
      </c>
      <c r="G34" s="12" t="s">
        <v>8</v>
      </c>
      <c r="H34" s="14" t="s">
        <v>6</v>
      </c>
    </row>
    <row r="35" spans="1:8" ht="15">
      <c r="A35" s="7">
        <v>1</v>
      </c>
      <c r="B35" s="39" t="s">
        <v>31</v>
      </c>
      <c r="C35" s="40">
        <v>1996</v>
      </c>
      <c r="D35" s="39" t="s">
        <v>300</v>
      </c>
      <c r="E35" s="15">
        <v>92.13</v>
      </c>
      <c r="F35" s="16">
        <v>246</v>
      </c>
      <c r="G35" s="16">
        <f>F35/E35</f>
        <v>2.67014001953761</v>
      </c>
      <c r="H35" s="17">
        <v>0.00390625</v>
      </c>
    </row>
    <row r="36" spans="1:8" ht="15">
      <c r="A36" s="7">
        <v>2</v>
      </c>
      <c r="B36" s="39" t="s">
        <v>42</v>
      </c>
      <c r="C36" s="40">
        <v>1996</v>
      </c>
      <c r="D36" s="39" t="s">
        <v>300</v>
      </c>
      <c r="E36" s="9">
        <v>74.45</v>
      </c>
      <c r="F36" s="10">
        <v>181</v>
      </c>
      <c r="G36" s="10">
        <f>F36/E36</f>
        <v>2.4311618535930153</v>
      </c>
      <c r="H36" s="11">
        <v>0.004325231481481481</v>
      </c>
    </row>
    <row r="37" spans="1:8" ht="15">
      <c r="A37" s="7">
        <v>3</v>
      </c>
      <c r="B37" s="39" t="s">
        <v>15</v>
      </c>
      <c r="C37" s="40">
        <v>1996</v>
      </c>
      <c r="D37" s="39" t="s">
        <v>296</v>
      </c>
      <c r="E37" s="9">
        <v>49.95</v>
      </c>
      <c r="F37" s="10">
        <v>161</v>
      </c>
      <c r="G37" s="10">
        <f>F37/E37</f>
        <v>3.223223223223223</v>
      </c>
      <c r="H37" s="11">
        <v>0.004496527777777777</v>
      </c>
    </row>
    <row r="38" spans="1:8" ht="15">
      <c r="A38" s="7">
        <v>4</v>
      </c>
      <c r="B38" s="39" t="s">
        <v>34</v>
      </c>
      <c r="C38" s="40">
        <v>1996</v>
      </c>
      <c r="D38" s="39" t="s">
        <v>296</v>
      </c>
      <c r="E38" s="9">
        <v>47.3</v>
      </c>
      <c r="F38" s="10">
        <v>145</v>
      </c>
      <c r="G38" s="10">
        <f>F38/E38</f>
        <v>3.06553911205074</v>
      </c>
      <c r="H38" s="11">
        <v>0.004662037037037037</v>
      </c>
    </row>
    <row r="39" spans="1:8" ht="15">
      <c r="A39" s="7">
        <v>5</v>
      </c>
      <c r="B39" s="39" t="s">
        <v>309</v>
      </c>
      <c r="C39" s="40">
        <v>1996</v>
      </c>
      <c r="D39" s="39" t="s">
        <v>300</v>
      </c>
      <c r="E39" s="9">
        <v>66.8</v>
      </c>
      <c r="F39" s="10">
        <v>138</v>
      </c>
      <c r="G39" s="10">
        <f>F39/E39</f>
        <v>2.065868263473054</v>
      </c>
      <c r="H39" s="11">
        <v>0.004740740740740741</v>
      </c>
    </row>
    <row r="40" spans="1:8" ht="15">
      <c r="A40" s="7"/>
      <c r="B40" s="39" t="s">
        <v>310</v>
      </c>
      <c r="C40" s="40">
        <v>1996</v>
      </c>
      <c r="D40" s="39" t="s">
        <v>300</v>
      </c>
      <c r="E40" s="15"/>
      <c r="F40" s="16"/>
      <c r="G40" s="16"/>
      <c r="H40" s="11" t="s">
        <v>408</v>
      </c>
    </row>
    <row r="41" spans="1:8" ht="15">
      <c r="A41" s="7"/>
      <c r="B41" s="39" t="s">
        <v>311</v>
      </c>
      <c r="C41" s="40">
        <v>1996</v>
      </c>
      <c r="D41" s="39" t="s">
        <v>300</v>
      </c>
      <c r="E41" s="15"/>
      <c r="F41" s="16"/>
      <c r="G41" s="16"/>
      <c r="H41" s="11" t="s">
        <v>408</v>
      </c>
    </row>
    <row r="42" spans="1:8" ht="18.75">
      <c r="A42" s="108" t="s">
        <v>418</v>
      </c>
      <c r="B42" s="108"/>
      <c r="C42" s="108"/>
      <c r="D42" s="108"/>
      <c r="E42" s="108"/>
      <c r="F42" s="108"/>
      <c r="G42" s="108"/>
      <c r="H42" s="108"/>
    </row>
    <row r="43" spans="1:8" ht="12.75">
      <c r="A43" s="9"/>
      <c r="B43" s="9"/>
      <c r="C43" s="8"/>
      <c r="D43" s="9"/>
      <c r="E43" s="9"/>
      <c r="F43" s="10"/>
      <c r="G43" s="9"/>
      <c r="H43" s="11"/>
    </row>
    <row r="44" spans="1:8" ht="15.75">
      <c r="A44" s="12" t="s">
        <v>7</v>
      </c>
      <c r="B44" s="12" t="s">
        <v>1</v>
      </c>
      <c r="C44" s="12" t="s">
        <v>3</v>
      </c>
      <c r="D44" s="12" t="s">
        <v>2</v>
      </c>
      <c r="E44" s="12" t="s">
        <v>4</v>
      </c>
      <c r="F44" s="13" t="s">
        <v>5</v>
      </c>
      <c r="G44" s="12" t="s">
        <v>8</v>
      </c>
      <c r="H44" s="14" t="s">
        <v>6</v>
      </c>
    </row>
    <row r="45" spans="1:8" ht="15">
      <c r="A45" s="7">
        <v>1</v>
      </c>
      <c r="B45" s="39" t="s">
        <v>307</v>
      </c>
      <c r="C45" s="40">
        <v>1997</v>
      </c>
      <c r="D45" s="43" t="s">
        <v>300</v>
      </c>
      <c r="E45" s="9">
        <v>72.85</v>
      </c>
      <c r="F45" s="10">
        <v>223</v>
      </c>
      <c r="G45" s="10">
        <f aca="true" t="shared" si="2" ref="G45:G59">F45/E45</f>
        <v>3.0610844200411806</v>
      </c>
      <c r="H45" s="11">
        <v>0.0026898148148148146</v>
      </c>
    </row>
    <row r="46" spans="1:8" ht="15">
      <c r="A46" s="25">
        <v>2</v>
      </c>
      <c r="B46" s="39" t="s">
        <v>46</v>
      </c>
      <c r="C46" s="40">
        <v>1997</v>
      </c>
      <c r="D46" s="39" t="s">
        <v>300</v>
      </c>
      <c r="E46" s="9">
        <v>53.5</v>
      </c>
      <c r="F46" s="10">
        <v>196</v>
      </c>
      <c r="G46" s="10">
        <f t="shared" si="2"/>
        <v>3.663551401869159</v>
      </c>
      <c r="H46" s="11">
        <v>0.0028078703703703703</v>
      </c>
    </row>
    <row r="47" spans="1:8" ht="15">
      <c r="A47" s="7">
        <v>3</v>
      </c>
      <c r="B47" s="39" t="s">
        <v>312</v>
      </c>
      <c r="C47" s="40">
        <v>1997</v>
      </c>
      <c r="D47" s="39" t="s">
        <v>303</v>
      </c>
      <c r="E47" s="9">
        <v>62.4</v>
      </c>
      <c r="F47" s="10">
        <v>196</v>
      </c>
      <c r="G47" s="10">
        <f t="shared" si="2"/>
        <v>3.141025641025641</v>
      </c>
      <c r="H47" s="11">
        <v>0.002809027777777778</v>
      </c>
    </row>
    <row r="48" spans="1:8" ht="15">
      <c r="A48" s="25">
        <v>4</v>
      </c>
      <c r="B48" s="39" t="s">
        <v>315</v>
      </c>
      <c r="C48" s="40">
        <v>1997</v>
      </c>
      <c r="D48" s="43" t="s">
        <v>300</v>
      </c>
      <c r="E48" s="9">
        <v>63.3</v>
      </c>
      <c r="F48" s="10">
        <v>193</v>
      </c>
      <c r="G48" s="10">
        <f t="shared" si="2"/>
        <v>3.048973143759874</v>
      </c>
      <c r="H48" s="11">
        <v>0.0028217592592592595</v>
      </c>
    </row>
    <row r="49" spans="1:8" ht="15">
      <c r="A49" s="7">
        <v>5</v>
      </c>
      <c r="B49" s="39" t="s">
        <v>317</v>
      </c>
      <c r="C49" s="40">
        <v>1997</v>
      </c>
      <c r="D49" s="43" t="s">
        <v>300</v>
      </c>
      <c r="E49" s="9">
        <v>57.9</v>
      </c>
      <c r="F49" s="10">
        <v>189</v>
      </c>
      <c r="G49" s="10">
        <f t="shared" si="2"/>
        <v>3.2642487046632125</v>
      </c>
      <c r="H49" s="11">
        <v>0.0028437499999999995</v>
      </c>
    </row>
    <row r="50" spans="1:8" ht="15">
      <c r="A50" s="25">
        <v>6</v>
      </c>
      <c r="B50" s="39" t="s">
        <v>23</v>
      </c>
      <c r="C50" s="40">
        <v>1997</v>
      </c>
      <c r="D50" s="43" t="s">
        <v>300</v>
      </c>
      <c r="E50" s="9">
        <v>59.65</v>
      </c>
      <c r="F50" s="10">
        <v>185</v>
      </c>
      <c r="G50" s="10">
        <f t="shared" si="2"/>
        <v>3.1014249790444257</v>
      </c>
      <c r="H50" s="11">
        <v>0.0028634259259259255</v>
      </c>
    </row>
    <row r="51" spans="1:8" ht="15">
      <c r="A51" s="7">
        <v>7</v>
      </c>
      <c r="B51" s="39" t="s">
        <v>32</v>
      </c>
      <c r="C51" s="40">
        <v>1997</v>
      </c>
      <c r="D51" s="43" t="s">
        <v>298</v>
      </c>
      <c r="E51" s="15">
        <v>47.9</v>
      </c>
      <c r="F51" s="16">
        <v>184</v>
      </c>
      <c r="G51" s="10">
        <f t="shared" si="2"/>
        <v>3.8413361169102296</v>
      </c>
      <c r="H51" s="17">
        <v>0.002870370370370371</v>
      </c>
    </row>
    <row r="52" spans="1:8" ht="15">
      <c r="A52" s="25">
        <v>8</v>
      </c>
      <c r="B52" s="39" t="s">
        <v>316</v>
      </c>
      <c r="C52" s="40">
        <v>1997</v>
      </c>
      <c r="D52" s="43" t="s">
        <v>300</v>
      </c>
      <c r="E52" s="9">
        <v>43.95</v>
      </c>
      <c r="F52" s="10">
        <v>174</v>
      </c>
      <c r="G52" s="10">
        <f t="shared" si="2"/>
        <v>3.9590443686006824</v>
      </c>
      <c r="H52" s="11">
        <v>0.0029224537037037036</v>
      </c>
    </row>
    <row r="53" spans="1:8" ht="15">
      <c r="A53" s="7">
        <v>9</v>
      </c>
      <c r="B53" s="39" t="s">
        <v>424</v>
      </c>
      <c r="C53" s="40">
        <v>1997</v>
      </c>
      <c r="D53" s="39" t="s">
        <v>300</v>
      </c>
      <c r="E53" s="9">
        <v>47.9</v>
      </c>
      <c r="F53" s="10">
        <v>173</v>
      </c>
      <c r="G53" s="10">
        <f t="shared" si="2"/>
        <v>3.6116910229645094</v>
      </c>
      <c r="H53" s="11">
        <v>0.0029305555555555556</v>
      </c>
    </row>
    <row r="54" spans="1:8" ht="15">
      <c r="A54" s="7">
        <v>10</v>
      </c>
      <c r="B54" s="39" t="s">
        <v>33</v>
      </c>
      <c r="C54" s="40">
        <v>1997</v>
      </c>
      <c r="D54" s="39" t="s">
        <v>296</v>
      </c>
      <c r="E54" s="9">
        <v>43.8</v>
      </c>
      <c r="F54" s="10">
        <v>167</v>
      </c>
      <c r="G54" s="10">
        <f t="shared" si="2"/>
        <v>3.812785388127854</v>
      </c>
      <c r="H54" s="11">
        <v>0.0029594907407407404</v>
      </c>
    </row>
    <row r="55" spans="1:8" ht="15">
      <c r="A55" s="25">
        <v>11</v>
      </c>
      <c r="B55" s="69" t="s">
        <v>416</v>
      </c>
      <c r="C55" s="47">
        <v>1997</v>
      </c>
      <c r="D55" s="39" t="s">
        <v>300</v>
      </c>
      <c r="E55" s="9">
        <v>50.05</v>
      </c>
      <c r="F55" s="10">
        <v>132</v>
      </c>
      <c r="G55" s="10">
        <f t="shared" si="2"/>
        <v>2.6373626373626373</v>
      </c>
      <c r="H55" s="11">
        <v>0.003056712962962963</v>
      </c>
    </row>
    <row r="56" spans="1:8" ht="15">
      <c r="A56" s="7">
        <v>12</v>
      </c>
      <c r="B56" s="39" t="s">
        <v>314</v>
      </c>
      <c r="C56" s="40">
        <v>1997</v>
      </c>
      <c r="D56" s="43" t="s">
        <v>300</v>
      </c>
      <c r="E56" s="15">
        <v>41.3</v>
      </c>
      <c r="F56" s="16">
        <v>134</v>
      </c>
      <c r="G56" s="10">
        <f t="shared" si="2"/>
        <v>3.2445520581113803</v>
      </c>
      <c r="H56" s="17">
        <v>0.0031863425925925926</v>
      </c>
    </row>
    <row r="57" spans="1:8" ht="15">
      <c r="A57" s="25">
        <v>13</v>
      </c>
      <c r="B57" s="39" t="s">
        <v>396</v>
      </c>
      <c r="C57" s="40">
        <v>1997</v>
      </c>
      <c r="D57" s="39" t="s">
        <v>298</v>
      </c>
      <c r="E57" s="9">
        <v>53.3</v>
      </c>
      <c r="F57" s="10">
        <v>125</v>
      </c>
      <c r="G57" s="10">
        <f t="shared" si="2"/>
        <v>2.345215759849906</v>
      </c>
      <c r="H57" s="11">
        <v>0.003263888888888889</v>
      </c>
    </row>
    <row r="58" spans="1:8" ht="15">
      <c r="A58" s="7">
        <v>14</v>
      </c>
      <c r="B58" s="39" t="s">
        <v>40</v>
      </c>
      <c r="C58" s="40">
        <v>1997</v>
      </c>
      <c r="D58" s="43" t="s">
        <v>296</v>
      </c>
      <c r="E58" s="9">
        <v>37.2</v>
      </c>
      <c r="F58" s="10">
        <v>119</v>
      </c>
      <c r="G58" s="10">
        <f t="shared" si="2"/>
        <v>3.1989247311827955</v>
      </c>
      <c r="H58" s="11">
        <v>0.0033136574074074075</v>
      </c>
    </row>
    <row r="59" spans="1:8" ht="15">
      <c r="A59" s="25">
        <v>15</v>
      </c>
      <c r="B59" s="39" t="s">
        <v>313</v>
      </c>
      <c r="C59" s="40">
        <v>1997</v>
      </c>
      <c r="D59" s="43" t="s">
        <v>300</v>
      </c>
      <c r="E59" s="9">
        <v>32.25</v>
      </c>
      <c r="F59" s="10">
        <v>103</v>
      </c>
      <c r="G59" s="10">
        <f t="shared" si="2"/>
        <v>3.193798449612403</v>
      </c>
      <c r="H59" s="11">
        <v>0.0034849537037037037</v>
      </c>
    </row>
    <row r="60" spans="1:8" ht="15">
      <c r="A60" s="7"/>
      <c r="B60" s="39"/>
      <c r="C60" s="40"/>
      <c r="D60" s="39"/>
      <c r="E60" s="9"/>
      <c r="F60" s="10"/>
      <c r="G60" s="10"/>
      <c r="H60" s="11"/>
    </row>
    <row r="61" spans="1:8" ht="15.75">
      <c r="A61" s="8"/>
      <c r="B61" s="19"/>
      <c r="C61" s="22"/>
      <c r="D61" s="21"/>
      <c r="E61" s="9"/>
      <c r="F61" s="10"/>
      <c r="G61" s="10"/>
      <c r="H61" s="11"/>
    </row>
    <row r="62" spans="1:8" ht="12.75">
      <c r="A62" s="9"/>
      <c r="B62" s="9"/>
      <c r="C62" s="8"/>
      <c r="D62" s="9"/>
      <c r="E62" s="9"/>
      <c r="F62" s="10"/>
      <c r="G62" s="9"/>
      <c r="H62" s="11"/>
    </row>
    <row r="63" spans="1:8" ht="18.75">
      <c r="A63" s="108" t="s">
        <v>289</v>
      </c>
      <c r="B63" s="108"/>
      <c r="C63" s="108"/>
      <c r="D63" s="108"/>
      <c r="E63" s="108"/>
      <c r="F63" s="108"/>
      <c r="G63" s="108"/>
      <c r="H63" s="108"/>
    </row>
    <row r="64" spans="1:8" ht="12.75">
      <c r="A64" s="9"/>
      <c r="B64" s="9"/>
      <c r="C64" s="8"/>
      <c r="D64" s="9"/>
      <c r="E64" s="9"/>
      <c r="F64" s="10"/>
      <c r="G64" s="9"/>
      <c r="H64" s="11"/>
    </row>
    <row r="65" spans="1:8" ht="15.75">
      <c r="A65" s="12" t="s">
        <v>7</v>
      </c>
      <c r="B65" s="12" t="s">
        <v>1</v>
      </c>
      <c r="C65" s="12" t="s">
        <v>3</v>
      </c>
      <c r="D65" s="12" t="s">
        <v>2</v>
      </c>
      <c r="E65" s="12" t="s">
        <v>4</v>
      </c>
      <c r="F65" s="13" t="s">
        <v>5</v>
      </c>
      <c r="G65" s="12" t="s">
        <v>8</v>
      </c>
      <c r="H65" s="14" t="s">
        <v>6</v>
      </c>
    </row>
    <row r="66" spans="1:8" ht="15">
      <c r="A66" s="7">
        <v>1</v>
      </c>
      <c r="B66" s="48" t="s">
        <v>326</v>
      </c>
      <c r="C66" s="40">
        <v>1997</v>
      </c>
      <c r="D66" s="48" t="s">
        <v>327</v>
      </c>
      <c r="E66" s="15">
        <v>53.95</v>
      </c>
      <c r="F66" s="16">
        <v>204</v>
      </c>
      <c r="G66" s="10">
        <f aca="true" t="shared" si="3" ref="G66:G73">F66/E66</f>
        <v>3.781278962001853</v>
      </c>
      <c r="H66" s="17">
        <v>0.002773148148148148</v>
      </c>
    </row>
    <row r="67" spans="1:8" ht="15">
      <c r="A67" s="7">
        <v>2</v>
      </c>
      <c r="B67" s="43" t="s">
        <v>18</v>
      </c>
      <c r="C67" s="40">
        <v>1997</v>
      </c>
      <c r="D67" s="43" t="s">
        <v>300</v>
      </c>
      <c r="E67" s="9">
        <v>52.95</v>
      </c>
      <c r="F67" s="10">
        <v>195</v>
      </c>
      <c r="G67" s="10">
        <f t="shared" si="3"/>
        <v>3.6827195467422094</v>
      </c>
      <c r="H67" s="11">
        <v>0.0028125</v>
      </c>
    </row>
    <row r="68" spans="1:8" ht="15">
      <c r="A68" s="7">
        <v>3</v>
      </c>
      <c r="B68" s="48" t="s">
        <v>321</v>
      </c>
      <c r="C68" s="40">
        <v>1997</v>
      </c>
      <c r="D68" s="48" t="s">
        <v>322</v>
      </c>
      <c r="E68" s="9">
        <v>52.13</v>
      </c>
      <c r="F68" s="10">
        <v>156</v>
      </c>
      <c r="G68" s="10">
        <f t="shared" si="3"/>
        <v>2.992518703241895</v>
      </c>
      <c r="H68" s="11">
        <v>0.003033564814814815</v>
      </c>
    </row>
    <row r="69" spans="1:8" ht="15">
      <c r="A69" s="7">
        <v>4</v>
      </c>
      <c r="B69" s="48" t="s">
        <v>35</v>
      </c>
      <c r="C69" s="40">
        <v>1997</v>
      </c>
      <c r="D69" s="43" t="s">
        <v>298</v>
      </c>
      <c r="E69" s="9">
        <v>41.55</v>
      </c>
      <c r="F69" s="10">
        <v>114</v>
      </c>
      <c r="G69" s="10">
        <f t="shared" si="3"/>
        <v>2.7436823104693144</v>
      </c>
      <c r="H69" s="11">
        <v>0.0031296296296296298</v>
      </c>
    </row>
    <row r="70" spans="1:8" ht="15">
      <c r="A70" s="7">
        <v>5</v>
      </c>
      <c r="B70" s="48" t="s">
        <v>323</v>
      </c>
      <c r="C70" s="40">
        <v>1997</v>
      </c>
      <c r="D70" s="39" t="s">
        <v>303</v>
      </c>
      <c r="E70" s="9">
        <v>47.4</v>
      </c>
      <c r="F70" s="10">
        <v>135</v>
      </c>
      <c r="G70" s="10">
        <f t="shared" si="3"/>
        <v>2.848101265822785</v>
      </c>
      <c r="H70" s="11">
        <v>0.0031770833333333334</v>
      </c>
    </row>
    <row r="71" spans="1:8" ht="15">
      <c r="A71" s="7">
        <v>6</v>
      </c>
      <c r="B71" s="48" t="s">
        <v>325</v>
      </c>
      <c r="C71" s="40">
        <v>1997</v>
      </c>
      <c r="D71" s="43" t="s">
        <v>298</v>
      </c>
      <c r="E71" s="9">
        <v>53.8</v>
      </c>
      <c r="F71" s="10">
        <v>125</v>
      </c>
      <c r="G71" s="10">
        <f t="shared" si="3"/>
        <v>2.3234200743494426</v>
      </c>
      <c r="H71" s="11">
        <v>0.003258101851851852</v>
      </c>
    </row>
    <row r="72" spans="1:8" ht="15">
      <c r="A72" s="7">
        <v>7</v>
      </c>
      <c r="B72" s="48" t="s">
        <v>324</v>
      </c>
      <c r="C72" s="40">
        <v>1997</v>
      </c>
      <c r="D72" s="43" t="s">
        <v>298</v>
      </c>
      <c r="E72" s="9">
        <v>69.25</v>
      </c>
      <c r="F72" s="10">
        <v>95</v>
      </c>
      <c r="G72" s="10">
        <f t="shared" si="3"/>
        <v>1.371841155234657</v>
      </c>
      <c r="H72" s="11">
        <v>0.0035717592592592593</v>
      </c>
    </row>
    <row r="73" spans="1:8" ht="15">
      <c r="A73" s="7">
        <v>8</v>
      </c>
      <c r="B73" s="43" t="s">
        <v>320</v>
      </c>
      <c r="C73" s="40">
        <v>1997</v>
      </c>
      <c r="D73" s="43" t="s">
        <v>300</v>
      </c>
      <c r="E73" s="9">
        <v>48.05</v>
      </c>
      <c r="F73" s="10">
        <v>93</v>
      </c>
      <c r="G73" s="10">
        <f t="shared" si="3"/>
        <v>1.935483870967742</v>
      </c>
      <c r="H73" s="11">
        <v>0.003604166666666667</v>
      </c>
    </row>
    <row r="74" spans="1:8" ht="15">
      <c r="A74" s="7">
        <v>9</v>
      </c>
      <c r="B74" s="43" t="s">
        <v>319</v>
      </c>
      <c r="C74" s="40">
        <v>1997</v>
      </c>
      <c r="D74" s="43" t="s">
        <v>300</v>
      </c>
      <c r="E74" s="38"/>
      <c r="F74" s="36"/>
      <c r="G74" s="35"/>
      <c r="H74" s="11" t="s">
        <v>408</v>
      </c>
    </row>
    <row r="75" spans="1:8" ht="15">
      <c r="A75" s="7"/>
      <c r="B75" s="39"/>
      <c r="C75" s="40"/>
      <c r="D75" s="39"/>
      <c r="E75" s="15"/>
      <c r="F75" s="16"/>
      <c r="G75" s="35"/>
      <c r="H75" s="17"/>
    </row>
    <row r="76" spans="1:8" ht="18.75">
      <c r="A76" s="108" t="s">
        <v>290</v>
      </c>
      <c r="B76" s="108"/>
      <c r="C76" s="108"/>
      <c r="D76" s="108"/>
      <c r="E76" s="108"/>
      <c r="F76" s="108"/>
      <c r="G76" s="108"/>
      <c r="H76" s="108"/>
    </row>
    <row r="77" spans="1:8" ht="12.75">
      <c r="A77" s="9"/>
      <c r="B77" s="9"/>
      <c r="C77" s="8"/>
      <c r="D77" s="9"/>
      <c r="E77" s="9"/>
      <c r="F77" s="10"/>
      <c r="G77" s="9"/>
      <c r="H77" s="11"/>
    </row>
    <row r="78" spans="1:8" ht="15.75">
      <c r="A78" s="12" t="s">
        <v>7</v>
      </c>
      <c r="B78" s="12" t="s">
        <v>1</v>
      </c>
      <c r="C78" s="12" t="s">
        <v>3</v>
      </c>
      <c r="D78" s="12" t="s">
        <v>2</v>
      </c>
      <c r="E78" s="12" t="s">
        <v>4</v>
      </c>
      <c r="F78" s="13" t="s">
        <v>5</v>
      </c>
      <c r="G78" s="12" t="s">
        <v>8</v>
      </c>
      <c r="H78" s="14" t="s">
        <v>6</v>
      </c>
    </row>
    <row r="79" spans="1:8" ht="15">
      <c r="A79" s="25">
        <v>1</v>
      </c>
      <c r="B79" s="43" t="s">
        <v>25</v>
      </c>
      <c r="C79" s="40">
        <v>1998</v>
      </c>
      <c r="D79" s="43" t="s">
        <v>298</v>
      </c>
      <c r="E79" s="9">
        <v>42.95</v>
      </c>
      <c r="F79" s="10">
        <v>147</v>
      </c>
      <c r="G79" s="10">
        <f aca="true" t="shared" si="4" ref="G79:G85">F79/E79</f>
        <v>3.4225844004656576</v>
      </c>
      <c r="H79" s="11">
        <v>0.0030937499999999997</v>
      </c>
    </row>
    <row r="80" spans="1:8" ht="15">
      <c r="A80" s="25">
        <v>2</v>
      </c>
      <c r="B80" s="43" t="s">
        <v>328</v>
      </c>
      <c r="C80" s="40">
        <v>1998</v>
      </c>
      <c r="D80" s="39" t="s">
        <v>295</v>
      </c>
      <c r="E80" s="9">
        <v>37.8</v>
      </c>
      <c r="F80" s="10">
        <v>145</v>
      </c>
      <c r="G80" s="10">
        <f t="shared" si="4"/>
        <v>3.8359788359788363</v>
      </c>
      <c r="H80" s="11">
        <v>0.003105324074074074</v>
      </c>
    </row>
    <row r="81" spans="1:8" ht="15">
      <c r="A81" s="25">
        <v>3</v>
      </c>
      <c r="B81" s="43" t="s">
        <v>38</v>
      </c>
      <c r="C81" s="40">
        <v>1998</v>
      </c>
      <c r="D81" s="43" t="s">
        <v>296</v>
      </c>
      <c r="E81" s="9">
        <v>38.2</v>
      </c>
      <c r="F81" s="10">
        <v>138</v>
      </c>
      <c r="G81" s="10">
        <f t="shared" si="4"/>
        <v>3.6125654450261777</v>
      </c>
      <c r="H81" s="11">
        <v>0.003159722222222222</v>
      </c>
    </row>
    <row r="82" spans="1:8" ht="15">
      <c r="A82" s="25">
        <v>4</v>
      </c>
      <c r="B82" s="48" t="s">
        <v>36</v>
      </c>
      <c r="C82" s="40">
        <v>1998</v>
      </c>
      <c r="D82" s="43" t="s">
        <v>298</v>
      </c>
      <c r="E82" s="9">
        <v>46.05</v>
      </c>
      <c r="F82" s="10">
        <v>121</v>
      </c>
      <c r="G82" s="10">
        <f t="shared" si="4"/>
        <v>2.627578718783931</v>
      </c>
      <c r="H82" s="11">
        <v>0.003298611111111111</v>
      </c>
    </row>
    <row r="83" spans="1:8" ht="15">
      <c r="A83" s="25">
        <v>5</v>
      </c>
      <c r="B83" s="43" t="s">
        <v>332</v>
      </c>
      <c r="C83" s="40">
        <v>1998</v>
      </c>
      <c r="D83" s="39" t="s">
        <v>303</v>
      </c>
      <c r="E83" s="9">
        <v>44.2</v>
      </c>
      <c r="F83" s="10">
        <v>119</v>
      </c>
      <c r="G83" s="10">
        <f t="shared" si="4"/>
        <v>2.692307692307692</v>
      </c>
      <c r="H83" s="11">
        <v>0.0033171296296296295</v>
      </c>
    </row>
    <row r="84" spans="1:8" ht="15">
      <c r="A84" s="25">
        <v>6</v>
      </c>
      <c r="B84" s="43" t="s">
        <v>39</v>
      </c>
      <c r="C84" s="40">
        <v>1998</v>
      </c>
      <c r="D84" s="43" t="s">
        <v>300</v>
      </c>
      <c r="E84" s="9">
        <v>41.1</v>
      </c>
      <c r="F84" s="10">
        <v>118</v>
      </c>
      <c r="G84" s="10">
        <f t="shared" si="4"/>
        <v>2.8710462287104623</v>
      </c>
      <c r="H84" s="11">
        <v>0.003321759259259259</v>
      </c>
    </row>
    <row r="85" spans="1:8" ht="15">
      <c r="A85" s="25">
        <v>7</v>
      </c>
      <c r="B85" s="43" t="s">
        <v>404</v>
      </c>
      <c r="C85" s="40">
        <v>1998</v>
      </c>
      <c r="D85" s="39" t="s">
        <v>303</v>
      </c>
      <c r="E85" s="68">
        <v>39.05</v>
      </c>
      <c r="F85" s="10">
        <v>104</v>
      </c>
      <c r="G85" s="10">
        <f t="shared" si="4"/>
        <v>2.66325224071703</v>
      </c>
      <c r="H85" s="11">
        <v>0.0034664351851851852</v>
      </c>
    </row>
    <row r="86" spans="1:8" ht="15">
      <c r="A86" s="25"/>
      <c r="B86" s="43" t="s">
        <v>330</v>
      </c>
      <c r="C86" s="40">
        <v>1998</v>
      </c>
      <c r="D86" s="39" t="s">
        <v>296</v>
      </c>
      <c r="E86" s="15"/>
      <c r="F86" s="16"/>
      <c r="G86" s="10"/>
      <c r="H86" s="17" t="s">
        <v>409</v>
      </c>
    </row>
    <row r="87" spans="1:8" ht="15">
      <c r="A87" s="25"/>
      <c r="B87" s="43" t="s">
        <v>329</v>
      </c>
      <c r="C87" s="40">
        <v>1998</v>
      </c>
      <c r="D87" s="43" t="s">
        <v>298</v>
      </c>
      <c r="E87" s="9"/>
      <c r="F87" s="10"/>
      <c r="G87" s="10"/>
      <c r="H87" s="11" t="s">
        <v>397</v>
      </c>
    </row>
    <row r="88" spans="1:8" ht="15">
      <c r="A88" s="25"/>
      <c r="B88" s="43" t="s">
        <v>331</v>
      </c>
      <c r="C88" s="40">
        <v>1998</v>
      </c>
      <c r="D88" s="43" t="s">
        <v>300</v>
      </c>
      <c r="E88" s="15"/>
      <c r="F88" s="16"/>
      <c r="G88" s="10"/>
      <c r="H88" s="17" t="s">
        <v>397</v>
      </c>
    </row>
    <row r="89" spans="1:8" ht="12.75">
      <c r="A89" s="9"/>
      <c r="B89" s="9"/>
      <c r="C89" s="8"/>
      <c r="D89" s="9"/>
      <c r="E89" s="9"/>
      <c r="F89" s="10"/>
      <c r="G89" s="9"/>
      <c r="H89" s="11"/>
    </row>
    <row r="90" spans="1:8" ht="18.75">
      <c r="A90" s="108" t="s">
        <v>291</v>
      </c>
      <c r="B90" s="108"/>
      <c r="C90" s="108"/>
      <c r="D90" s="108"/>
      <c r="E90" s="108"/>
      <c r="F90" s="108"/>
      <c r="G90" s="108"/>
      <c r="H90" s="108"/>
    </row>
    <row r="91" spans="1:8" ht="12.75">
      <c r="A91" s="9"/>
      <c r="B91" s="9"/>
      <c r="C91" s="8"/>
      <c r="D91" s="9"/>
      <c r="E91" s="9"/>
      <c r="F91" s="10"/>
      <c r="G91" s="9"/>
      <c r="H91" s="11"/>
    </row>
    <row r="92" spans="1:8" ht="15.75">
      <c r="A92" s="12" t="s">
        <v>7</v>
      </c>
      <c r="B92" s="12" t="s">
        <v>1</v>
      </c>
      <c r="C92" s="12" t="s">
        <v>3</v>
      </c>
      <c r="D92" s="12" t="s">
        <v>2</v>
      </c>
      <c r="E92" s="12" t="s">
        <v>4</v>
      </c>
      <c r="F92" s="13" t="s">
        <v>5</v>
      </c>
      <c r="G92" s="12" t="s">
        <v>8</v>
      </c>
      <c r="H92" s="14" t="s">
        <v>6</v>
      </c>
    </row>
    <row r="93" spans="1:8" ht="15">
      <c r="A93" s="25" t="s">
        <v>10</v>
      </c>
      <c r="B93" s="43" t="s">
        <v>334</v>
      </c>
      <c r="C93" s="39">
        <v>1998</v>
      </c>
      <c r="D93" s="43" t="s">
        <v>298</v>
      </c>
      <c r="E93" s="9">
        <v>72.4</v>
      </c>
      <c r="F93" s="10">
        <v>190</v>
      </c>
      <c r="G93" s="10">
        <f>F93/E93</f>
        <v>2.624309392265193</v>
      </c>
      <c r="H93" s="11">
        <v>0.0028379629629629627</v>
      </c>
    </row>
    <row r="94" spans="1:8" ht="15">
      <c r="A94" s="25" t="s">
        <v>0</v>
      </c>
      <c r="B94" s="43" t="s">
        <v>333</v>
      </c>
      <c r="C94" s="39">
        <v>1998</v>
      </c>
      <c r="D94" s="43" t="s">
        <v>300</v>
      </c>
      <c r="E94" s="9">
        <v>59.05</v>
      </c>
      <c r="F94" s="10">
        <v>187</v>
      </c>
      <c r="G94" s="10">
        <f>F94/E94</f>
        <v>3.1668077900084675</v>
      </c>
      <c r="H94" s="11">
        <v>0.0028541666666666667</v>
      </c>
    </row>
    <row r="95" spans="1:8" ht="15">
      <c r="A95" s="25" t="s">
        <v>12</v>
      </c>
      <c r="B95" s="43" t="s">
        <v>336</v>
      </c>
      <c r="C95" s="39">
        <v>1998</v>
      </c>
      <c r="D95" s="43" t="s">
        <v>298</v>
      </c>
      <c r="E95" s="9">
        <v>61.8</v>
      </c>
      <c r="F95" s="10">
        <v>172</v>
      </c>
      <c r="G95" s="10">
        <f>F95/E95</f>
        <v>2.783171521035599</v>
      </c>
      <c r="H95" s="11">
        <v>0.002934027777777777</v>
      </c>
    </row>
    <row r="96" spans="1:8" ht="15">
      <c r="A96" s="25" t="s">
        <v>9</v>
      </c>
      <c r="B96" s="43" t="s">
        <v>41</v>
      </c>
      <c r="C96" s="39">
        <v>1998</v>
      </c>
      <c r="D96" s="43" t="s">
        <v>300</v>
      </c>
      <c r="E96" s="9">
        <v>49.25</v>
      </c>
      <c r="F96" s="10">
        <v>126</v>
      </c>
      <c r="G96" s="10">
        <f>F96/E96</f>
        <v>2.5583756345177666</v>
      </c>
      <c r="H96" s="11">
        <v>0.0032546296296296295</v>
      </c>
    </row>
    <row r="97" spans="1:8" ht="15">
      <c r="A97" s="25" t="s">
        <v>13</v>
      </c>
      <c r="B97" s="43" t="s">
        <v>43</v>
      </c>
      <c r="C97" s="39">
        <v>1998</v>
      </c>
      <c r="D97" s="43" t="s">
        <v>298</v>
      </c>
      <c r="E97" s="9">
        <v>50.4</v>
      </c>
      <c r="F97" s="10">
        <v>123</v>
      </c>
      <c r="G97" s="10">
        <f>F97/E97</f>
        <v>2.4404761904761907</v>
      </c>
      <c r="H97" s="11">
        <v>0.00328125</v>
      </c>
    </row>
    <row r="98" spans="1:8" ht="15">
      <c r="A98" s="25" t="s">
        <v>11</v>
      </c>
      <c r="B98" s="43" t="s">
        <v>335</v>
      </c>
      <c r="C98" s="39">
        <v>1998</v>
      </c>
      <c r="D98" s="43" t="s">
        <v>298</v>
      </c>
      <c r="E98" s="15"/>
      <c r="F98" s="16"/>
      <c r="G98" s="16"/>
      <c r="H98" s="17" t="s">
        <v>397</v>
      </c>
    </row>
    <row r="99" spans="1:8" ht="12.75">
      <c r="A99" s="9"/>
      <c r="B99" s="9"/>
      <c r="C99" s="8"/>
      <c r="D99" s="9"/>
      <c r="E99" s="9"/>
      <c r="F99" s="10"/>
      <c r="G99" s="9"/>
      <c r="H99" s="11"/>
    </row>
    <row r="100" spans="1:8" ht="18.75">
      <c r="A100" s="108" t="s">
        <v>445</v>
      </c>
      <c r="B100" s="108"/>
      <c r="C100" s="108"/>
      <c r="D100" s="108"/>
      <c r="E100" s="108"/>
      <c r="F100" s="108"/>
      <c r="G100" s="108"/>
      <c r="H100" s="108"/>
    </row>
    <row r="101" spans="1:8" ht="12.75">
      <c r="A101" s="9"/>
      <c r="B101" s="9"/>
      <c r="C101" s="8"/>
      <c r="D101" s="9"/>
      <c r="E101" s="9"/>
      <c r="F101" s="10"/>
      <c r="G101" s="9"/>
      <c r="H101" s="11"/>
    </row>
    <row r="102" spans="1:8" ht="15.75">
      <c r="A102" s="12" t="s">
        <v>7</v>
      </c>
      <c r="B102" s="12" t="s">
        <v>1</v>
      </c>
      <c r="C102" s="12" t="s">
        <v>3</v>
      </c>
      <c r="D102" s="12" t="s">
        <v>2</v>
      </c>
      <c r="E102" s="12" t="s">
        <v>4</v>
      </c>
      <c r="F102" s="13" t="s">
        <v>5</v>
      </c>
      <c r="G102" s="12" t="s">
        <v>8</v>
      </c>
      <c r="H102" s="14" t="s">
        <v>6</v>
      </c>
    </row>
    <row r="103" spans="1:8" ht="15">
      <c r="A103" s="25">
        <v>1</v>
      </c>
      <c r="B103" s="43" t="s">
        <v>338</v>
      </c>
      <c r="C103" s="39">
        <v>1999</v>
      </c>
      <c r="D103" s="43" t="s">
        <v>298</v>
      </c>
      <c r="E103" s="15">
        <v>37.6</v>
      </c>
      <c r="F103" s="16">
        <v>200</v>
      </c>
      <c r="G103" s="16">
        <f aca="true" t="shared" si="5" ref="G103:G109">F103/E103</f>
        <v>5.319148936170213</v>
      </c>
      <c r="H103" s="17">
        <v>0.001394675925925926</v>
      </c>
    </row>
    <row r="104" spans="1:8" ht="15">
      <c r="A104" s="25">
        <v>2</v>
      </c>
      <c r="B104" s="43" t="s">
        <v>340</v>
      </c>
      <c r="C104" s="39">
        <v>1999</v>
      </c>
      <c r="D104" s="39" t="s">
        <v>303</v>
      </c>
      <c r="E104" s="15">
        <v>49.9</v>
      </c>
      <c r="F104" s="16">
        <v>197</v>
      </c>
      <c r="G104" s="16">
        <f t="shared" si="5"/>
        <v>3.9478957915831665</v>
      </c>
      <c r="H104" s="17">
        <v>0.0014016203703703706</v>
      </c>
    </row>
    <row r="105" spans="1:8" ht="15">
      <c r="A105" s="25">
        <v>3</v>
      </c>
      <c r="B105" s="43" t="s">
        <v>255</v>
      </c>
      <c r="C105" s="39">
        <v>1999</v>
      </c>
      <c r="D105" s="39" t="s">
        <v>303</v>
      </c>
      <c r="E105" s="15">
        <v>48.5</v>
      </c>
      <c r="F105" s="16">
        <v>159</v>
      </c>
      <c r="G105" s="16">
        <f t="shared" si="5"/>
        <v>3.2783505154639174</v>
      </c>
      <c r="H105" s="17">
        <v>0.0015046296296296294</v>
      </c>
    </row>
    <row r="106" spans="1:8" ht="15">
      <c r="A106" s="25">
        <v>4</v>
      </c>
      <c r="B106" s="43" t="s">
        <v>44</v>
      </c>
      <c r="C106" s="39">
        <v>1999</v>
      </c>
      <c r="D106" s="39" t="s">
        <v>303</v>
      </c>
      <c r="E106" s="15">
        <v>51.3</v>
      </c>
      <c r="F106" s="16">
        <v>158</v>
      </c>
      <c r="G106" s="16">
        <f t="shared" si="5"/>
        <v>3.0799220272904484</v>
      </c>
      <c r="H106" s="17">
        <v>0.0015081018518518518</v>
      </c>
    </row>
    <row r="107" spans="1:8" ht="15">
      <c r="A107" s="25">
        <v>5</v>
      </c>
      <c r="B107" s="43" t="s">
        <v>37</v>
      </c>
      <c r="C107" s="39">
        <v>1999</v>
      </c>
      <c r="D107" s="43" t="s">
        <v>298</v>
      </c>
      <c r="E107" s="15">
        <v>39.8</v>
      </c>
      <c r="F107" s="16">
        <v>141</v>
      </c>
      <c r="G107" s="16">
        <f t="shared" si="5"/>
        <v>3.542713567839196</v>
      </c>
      <c r="H107" s="17">
        <v>0.001565972222222222</v>
      </c>
    </row>
    <row r="108" spans="1:8" ht="15">
      <c r="A108" s="25">
        <v>6</v>
      </c>
      <c r="B108" s="43" t="s">
        <v>337</v>
      </c>
      <c r="C108" s="39">
        <v>1999</v>
      </c>
      <c r="D108" s="43" t="s">
        <v>298</v>
      </c>
      <c r="E108" s="15">
        <v>52.4</v>
      </c>
      <c r="F108" s="16">
        <v>140</v>
      </c>
      <c r="G108" s="16">
        <f t="shared" si="5"/>
        <v>2.67175572519084</v>
      </c>
      <c r="H108" s="17">
        <v>0.0015694444444444443</v>
      </c>
    </row>
    <row r="109" spans="1:8" ht="15">
      <c r="A109" s="25">
        <v>7</v>
      </c>
      <c r="B109" s="43" t="s">
        <v>339</v>
      </c>
      <c r="C109" s="39">
        <v>1999</v>
      </c>
      <c r="D109" s="39" t="s">
        <v>296</v>
      </c>
      <c r="E109" s="9">
        <v>37.13</v>
      </c>
      <c r="F109" s="10">
        <v>104</v>
      </c>
      <c r="G109" s="16">
        <f t="shared" si="5"/>
        <v>2.800969566388365</v>
      </c>
      <c r="H109" s="11">
        <v>0.001736111111111111</v>
      </c>
    </row>
    <row r="110" spans="1:8" ht="12.75">
      <c r="A110" s="9"/>
      <c r="B110" s="9"/>
      <c r="C110" s="8"/>
      <c r="D110" s="9"/>
      <c r="E110" s="9"/>
      <c r="F110" s="10"/>
      <c r="G110" s="9"/>
      <c r="H110" s="11"/>
    </row>
    <row r="111" spans="1:8" ht="18.75">
      <c r="A111" s="108" t="s">
        <v>292</v>
      </c>
      <c r="B111" s="108"/>
      <c r="C111" s="108"/>
      <c r="D111" s="108"/>
      <c r="E111" s="108"/>
      <c r="F111" s="108"/>
      <c r="G111" s="108"/>
      <c r="H111" s="108"/>
    </row>
    <row r="112" spans="1:8" ht="12.75">
      <c r="A112" s="9"/>
      <c r="B112" s="9"/>
      <c r="C112" s="8"/>
      <c r="D112" s="9"/>
      <c r="E112" s="9"/>
      <c r="F112" s="10"/>
      <c r="G112" s="9"/>
      <c r="H112" s="11"/>
    </row>
    <row r="113" spans="1:8" ht="15.75">
      <c r="A113" s="12" t="s">
        <v>7</v>
      </c>
      <c r="B113" s="12" t="s">
        <v>1</v>
      </c>
      <c r="C113" s="12" t="s">
        <v>3</v>
      </c>
      <c r="D113" s="12" t="s">
        <v>2</v>
      </c>
      <c r="E113" s="12" t="s">
        <v>4</v>
      </c>
      <c r="F113" s="13" t="s">
        <v>5</v>
      </c>
      <c r="G113" s="12" t="s">
        <v>8</v>
      </c>
      <c r="H113" s="14" t="s">
        <v>6</v>
      </c>
    </row>
    <row r="114" spans="1:8" ht="15">
      <c r="A114" s="25"/>
      <c r="B114" s="43"/>
      <c r="C114" s="39"/>
      <c r="D114" s="39"/>
      <c r="E114" s="15"/>
      <c r="F114" s="16"/>
      <c r="G114" s="16"/>
      <c r="H114" s="17"/>
    </row>
    <row r="115" spans="1:8" ht="15">
      <c r="A115" s="25">
        <v>1</v>
      </c>
      <c r="B115" s="43" t="s">
        <v>342</v>
      </c>
      <c r="C115" s="39">
        <v>1999</v>
      </c>
      <c r="D115" s="43" t="s">
        <v>298</v>
      </c>
      <c r="E115" s="15">
        <v>43.4</v>
      </c>
      <c r="F115" s="16">
        <v>95</v>
      </c>
      <c r="G115" s="16">
        <f>F115/E115</f>
        <v>2.1889400921658986</v>
      </c>
      <c r="H115" s="17">
        <v>0.0017847222222222225</v>
      </c>
    </row>
    <row r="116" spans="1:8" ht="15">
      <c r="A116" s="25">
        <v>2</v>
      </c>
      <c r="B116" s="43" t="s">
        <v>343</v>
      </c>
      <c r="C116" s="39">
        <v>1999</v>
      </c>
      <c r="D116" s="43" t="s">
        <v>296</v>
      </c>
      <c r="E116" s="15">
        <v>30.2</v>
      </c>
      <c r="F116" s="16">
        <v>81</v>
      </c>
      <c r="G116" s="16">
        <f>F116/E116</f>
        <v>2.6821192052980134</v>
      </c>
      <c r="H116" s="17">
        <v>0.001888888888888889</v>
      </c>
    </row>
    <row r="117" spans="1:8" ht="15">
      <c r="A117" s="25"/>
      <c r="B117" s="43" t="s">
        <v>344</v>
      </c>
      <c r="C117" s="39">
        <v>1999</v>
      </c>
      <c r="D117" s="43" t="s">
        <v>298</v>
      </c>
      <c r="E117" s="15"/>
      <c r="F117" s="16"/>
      <c r="G117" s="16"/>
      <c r="H117" s="17" t="s">
        <v>392</v>
      </c>
    </row>
    <row r="118" spans="1:8" ht="15">
      <c r="A118" s="25"/>
      <c r="B118" s="43" t="s">
        <v>345</v>
      </c>
      <c r="C118" s="39">
        <v>1999</v>
      </c>
      <c r="D118" s="43" t="s">
        <v>298</v>
      </c>
      <c r="E118" s="15"/>
      <c r="F118" s="16"/>
      <c r="G118" s="16"/>
      <c r="H118" s="17" t="s">
        <v>392</v>
      </c>
    </row>
    <row r="119" spans="1:8" ht="15">
      <c r="A119" s="25"/>
      <c r="B119" s="43" t="s">
        <v>341</v>
      </c>
      <c r="C119" s="39">
        <v>1999</v>
      </c>
      <c r="D119" s="43" t="s">
        <v>298</v>
      </c>
      <c r="E119" s="15"/>
      <c r="F119" s="16"/>
      <c r="G119" s="16"/>
      <c r="H119" s="17" t="s">
        <v>444</v>
      </c>
    </row>
    <row r="120" spans="1:8" ht="15.75">
      <c r="A120" s="18"/>
      <c r="B120" s="19"/>
      <c r="C120" s="20"/>
      <c r="D120" s="21"/>
      <c r="E120" s="15"/>
      <c r="F120" s="16"/>
      <c r="G120" s="16"/>
      <c r="H120" s="17"/>
    </row>
    <row r="121" spans="1:8" ht="18.75">
      <c r="A121" s="108" t="s">
        <v>293</v>
      </c>
      <c r="B121" s="108"/>
      <c r="C121" s="108"/>
      <c r="D121" s="108"/>
      <c r="E121" s="108"/>
      <c r="F121" s="108"/>
      <c r="G121" s="108"/>
      <c r="H121" s="108"/>
    </row>
    <row r="122" spans="1:8" ht="12.75">
      <c r="A122" s="9"/>
      <c r="B122" s="9"/>
      <c r="C122" s="8"/>
      <c r="D122" s="9"/>
      <c r="E122" s="9"/>
      <c r="F122" s="10"/>
      <c r="G122" s="9"/>
      <c r="H122" s="11"/>
    </row>
    <row r="123" spans="1:8" ht="15.75">
      <c r="A123" s="12" t="s">
        <v>7</v>
      </c>
      <c r="B123" s="12" t="s">
        <v>1</v>
      </c>
      <c r="C123" s="12" t="s">
        <v>3</v>
      </c>
      <c r="D123" s="12" t="s">
        <v>2</v>
      </c>
      <c r="E123" s="12" t="s">
        <v>4</v>
      </c>
      <c r="F123" s="13" t="s">
        <v>5</v>
      </c>
      <c r="G123" s="12" t="s">
        <v>8</v>
      </c>
      <c r="H123" s="14" t="s">
        <v>6</v>
      </c>
    </row>
    <row r="124" spans="1:8" ht="15">
      <c r="A124" s="25" t="s">
        <v>0</v>
      </c>
      <c r="B124" s="43" t="s">
        <v>346</v>
      </c>
      <c r="C124" s="39">
        <v>2000</v>
      </c>
      <c r="D124" s="43" t="s">
        <v>298</v>
      </c>
      <c r="E124" s="15">
        <v>50.85</v>
      </c>
      <c r="F124" s="16">
        <v>144</v>
      </c>
      <c r="G124" s="16">
        <f>F124/E124</f>
        <v>2.831858407079646</v>
      </c>
      <c r="H124" s="17">
        <v>0.0015555555555555557</v>
      </c>
    </row>
    <row r="125" spans="1:8" ht="15">
      <c r="A125" s="25" t="s">
        <v>9</v>
      </c>
      <c r="B125" s="43" t="s">
        <v>347</v>
      </c>
      <c r="C125" s="39">
        <v>2000</v>
      </c>
      <c r="D125" s="43" t="s">
        <v>298</v>
      </c>
      <c r="E125" s="15">
        <v>38.4</v>
      </c>
      <c r="F125" s="16">
        <v>51</v>
      </c>
      <c r="G125" s="16">
        <f>F125/E125</f>
        <v>1.328125</v>
      </c>
      <c r="H125" s="17">
        <v>0.0021979166666666666</v>
      </c>
    </row>
    <row r="126" spans="3:8" ht="12.75">
      <c r="C126" s="32"/>
      <c r="F126" s="2"/>
      <c r="H126" s="5"/>
    </row>
    <row r="127" spans="1:8" ht="18.75">
      <c r="A127" s="108" t="s">
        <v>294</v>
      </c>
      <c r="B127" s="108"/>
      <c r="C127" s="108"/>
      <c r="D127" s="108"/>
      <c r="E127" s="108"/>
      <c r="F127" s="108"/>
      <c r="G127" s="108"/>
      <c r="H127" s="108"/>
    </row>
    <row r="128" spans="1:8" ht="12.75">
      <c r="A128" s="9"/>
      <c r="B128" s="9"/>
      <c r="C128" s="8"/>
      <c r="D128" s="9"/>
      <c r="E128" s="9"/>
      <c r="F128" s="10"/>
      <c r="G128" s="9"/>
      <c r="H128" s="11"/>
    </row>
    <row r="129" spans="1:8" ht="15.75">
      <c r="A129" s="12" t="s">
        <v>7</v>
      </c>
      <c r="B129" s="12" t="s">
        <v>1</v>
      </c>
      <c r="C129" s="12" t="s">
        <v>3</v>
      </c>
      <c r="D129" s="12" t="s">
        <v>2</v>
      </c>
      <c r="E129" s="12" t="s">
        <v>4</v>
      </c>
      <c r="F129" s="13" t="s">
        <v>5</v>
      </c>
      <c r="G129" s="12" t="s">
        <v>8</v>
      </c>
      <c r="H129" s="14" t="s">
        <v>6</v>
      </c>
    </row>
    <row r="130" spans="1:8" ht="15">
      <c r="A130" s="25" t="s">
        <v>0</v>
      </c>
      <c r="B130" s="43" t="s">
        <v>348</v>
      </c>
      <c r="C130" s="39">
        <v>2000</v>
      </c>
      <c r="D130" s="39" t="s">
        <v>303</v>
      </c>
      <c r="E130" s="15">
        <v>48.7</v>
      </c>
      <c r="F130" s="16">
        <v>140</v>
      </c>
      <c r="G130" s="16">
        <f>F130/E130</f>
        <v>2.8747433264887063</v>
      </c>
      <c r="H130" s="17">
        <v>0.001571759259259259</v>
      </c>
    </row>
    <row r="131" spans="1:8" ht="15">
      <c r="A131" s="25" t="s">
        <v>10</v>
      </c>
      <c r="B131" s="43" t="s">
        <v>350</v>
      </c>
      <c r="C131" s="39">
        <v>2000</v>
      </c>
      <c r="D131" s="39" t="s">
        <v>295</v>
      </c>
      <c r="E131" s="15">
        <v>33.85</v>
      </c>
      <c r="F131" s="16">
        <v>101</v>
      </c>
      <c r="G131" s="16">
        <f>F131/E131</f>
        <v>2.983751846381093</v>
      </c>
      <c r="H131" s="17">
        <v>0.00175</v>
      </c>
    </row>
    <row r="132" spans="1:8" ht="15">
      <c r="A132" s="25" t="s">
        <v>9</v>
      </c>
      <c r="B132" s="43" t="s">
        <v>349</v>
      </c>
      <c r="C132" s="39">
        <v>2000</v>
      </c>
      <c r="D132" s="43" t="s">
        <v>298</v>
      </c>
      <c r="E132" s="15">
        <v>41.8</v>
      </c>
      <c r="F132" s="16">
        <v>97</v>
      </c>
      <c r="G132" s="16">
        <f>F132/E132</f>
        <v>2.320574162679426</v>
      </c>
      <c r="H132" s="17">
        <v>0.001775462962962963</v>
      </c>
    </row>
    <row r="133" spans="1:8" ht="15">
      <c r="A133" s="25" t="s">
        <v>11</v>
      </c>
      <c r="B133" s="43" t="s">
        <v>351</v>
      </c>
      <c r="C133" s="39">
        <v>2000</v>
      </c>
      <c r="D133" s="43" t="s">
        <v>295</v>
      </c>
      <c r="E133" s="15">
        <v>34.45</v>
      </c>
      <c r="F133" s="16">
        <v>95</v>
      </c>
      <c r="G133" s="16">
        <f>F133/E133</f>
        <v>2.757619738751814</v>
      </c>
      <c r="H133" s="17">
        <v>0.0017870370370370368</v>
      </c>
    </row>
    <row r="134" spans="1:8" ht="15">
      <c r="A134" s="25" t="s">
        <v>12</v>
      </c>
      <c r="B134" s="43" t="s">
        <v>352</v>
      </c>
      <c r="C134" s="39">
        <v>2000</v>
      </c>
      <c r="D134" s="43" t="s">
        <v>296</v>
      </c>
      <c r="E134" s="15">
        <v>26.25</v>
      </c>
      <c r="F134" s="16">
        <v>66</v>
      </c>
      <c r="G134" s="16">
        <f>F134/E134</f>
        <v>2.5142857142857142</v>
      </c>
      <c r="H134" s="17">
        <v>0.002013888888888889</v>
      </c>
    </row>
  </sheetData>
  <mergeCells count="10">
    <mergeCell ref="A1:H1"/>
    <mergeCell ref="A32:H32"/>
    <mergeCell ref="A42:H42"/>
    <mergeCell ref="A63:H63"/>
    <mergeCell ref="A121:H121"/>
    <mergeCell ref="A127:H127"/>
    <mergeCell ref="A76:H76"/>
    <mergeCell ref="A90:H90"/>
    <mergeCell ref="A100:H100"/>
    <mergeCell ref="A111:H11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9" r:id="rId1"/>
  <rowBreaks count="2" manualBreakCount="2">
    <brk id="41" max="255" man="1"/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"/>
  <sheetViews>
    <sheetView workbookViewId="0" topLeftCell="A58">
      <selection activeCell="G70" sqref="G70"/>
    </sheetView>
  </sheetViews>
  <sheetFormatPr defaultColWidth="9.00390625" defaultRowHeight="12.75"/>
  <cols>
    <col min="1" max="1" width="6.375" style="0" customWidth="1"/>
    <col min="2" max="2" width="20.25390625" style="0" customWidth="1"/>
    <col min="3" max="3" width="10.875" style="0" customWidth="1"/>
    <col min="4" max="4" width="27.00390625" style="0" customWidth="1"/>
  </cols>
  <sheetData>
    <row r="1" spans="1:6" ht="22.5" customHeight="1">
      <c r="A1" s="111" t="s">
        <v>354</v>
      </c>
      <c r="B1" s="111"/>
      <c r="C1" s="111"/>
      <c r="D1" s="111"/>
      <c r="E1" s="111"/>
      <c r="F1" s="111"/>
    </row>
    <row r="2" spans="1:6" ht="12.75" customHeight="1">
      <c r="A2" s="84"/>
      <c r="B2" s="84"/>
      <c r="C2" s="85"/>
      <c r="D2" s="84"/>
      <c r="E2" s="86"/>
      <c r="F2" s="87"/>
    </row>
    <row r="3" spans="1:6" ht="15">
      <c r="A3" s="88" t="s">
        <v>7</v>
      </c>
      <c r="B3" s="88" t="s">
        <v>1</v>
      </c>
      <c r="C3" s="88" t="s">
        <v>3</v>
      </c>
      <c r="D3" s="88" t="s">
        <v>353</v>
      </c>
      <c r="E3" s="89" t="s">
        <v>5</v>
      </c>
      <c r="F3" s="90" t="s">
        <v>6</v>
      </c>
    </row>
    <row r="4" spans="1:6" ht="15">
      <c r="A4" s="112">
        <v>1</v>
      </c>
      <c r="B4" s="71" t="s">
        <v>29</v>
      </c>
      <c r="C4" s="60"/>
      <c r="D4" s="113" t="s">
        <v>358</v>
      </c>
      <c r="E4" s="72"/>
      <c r="F4" s="117">
        <v>0.0012083333333333334</v>
      </c>
    </row>
    <row r="5" spans="1:6" ht="15">
      <c r="A5" s="112"/>
      <c r="B5" s="71" t="s">
        <v>299</v>
      </c>
      <c r="C5" s="60"/>
      <c r="D5" s="113"/>
      <c r="E5" s="72"/>
      <c r="F5" s="117"/>
    </row>
    <row r="6" spans="1:6" ht="15">
      <c r="A6" s="112"/>
      <c r="B6" s="71" t="s">
        <v>42</v>
      </c>
      <c r="C6" s="60"/>
      <c r="D6" s="113"/>
      <c r="E6" s="72"/>
      <c r="F6" s="117"/>
    </row>
    <row r="7" spans="1:6" ht="15">
      <c r="A7" s="112"/>
      <c r="B7" s="71" t="s">
        <v>427</v>
      </c>
      <c r="C7" s="60"/>
      <c r="D7" s="113"/>
      <c r="E7" s="72"/>
      <c r="F7" s="117"/>
    </row>
    <row r="8" spans="1:6" ht="15">
      <c r="A8" s="112">
        <v>2</v>
      </c>
      <c r="B8" s="71" t="s">
        <v>112</v>
      </c>
      <c r="C8" s="60">
        <v>1996</v>
      </c>
      <c r="D8" s="113" t="s">
        <v>355</v>
      </c>
      <c r="E8" s="115"/>
      <c r="F8" s="117">
        <v>0.001261574074074074</v>
      </c>
    </row>
    <row r="9" spans="1:6" ht="15">
      <c r="A9" s="112"/>
      <c r="B9" s="71" t="s">
        <v>356</v>
      </c>
      <c r="C9" s="60">
        <v>1996</v>
      </c>
      <c r="D9" s="113"/>
      <c r="E9" s="115"/>
      <c r="F9" s="117"/>
    </row>
    <row r="10" spans="1:6" ht="15">
      <c r="A10" s="112"/>
      <c r="B10" s="71" t="s">
        <v>134</v>
      </c>
      <c r="C10" s="60">
        <v>1996</v>
      </c>
      <c r="D10" s="113"/>
      <c r="E10" s="115"/>
      <c r="F10" s="117"/>
    </row>
    <row r="11" spans="1:6" ht="15">
      <c r="A11" s="112"/>
      <c r="B11" s="71" t="s">
        <v>452</v>
      </c>
      <c r="C11" s="60">
        <v>1996</v>
      </c>
      <c r="D11" s="113"/>
      <c r="E11" s="115"/>
      <c r="F11" s="117"/>
    </row>
    <row r="12" spans="1:6" ht="15">
      <c r="A12" s="120">
        <v>3</v>
      </c>
      <c r="B12" s="71" t="s">
        <v>405</v>
      </c>
      <c r="C12" s="70"/>
      <c r="D12" s="113" t="s">
        <v>295</v>
      </c>
      <c r="E12" s="115"/>
      <c r="F12" s="117">
        <v>0.0012835648148148146</v>
      </c>
    </row>
    <row r="13" spans="1:6" ht="15">
      <c r="A13" s="120"/>
      <c r="B13" s="71" t="s">
        <v>123</v>
      </c>
      <c r="C13" s="70"/>
      <c r="D13" s="113"/>
      <c r="E13" s="115"/>
      <c r="F13" s="117"/>
    </row>
    <row r="14" spans="1:6" ht="15">
      <c r="A14" s="120"/>
      <c r="B14" s="71" t="s">
        <v>146</v>
      </c>
      <c r="C14" s="70"/>
      <c r="D14" s="113"/>
      <c r="E14" s="115"/>
      <c r="F14" s="117"/>
    </row>
    <row r="15" spans="1:6" ht="12.75" customHeight="1">
      <c r="A15" s="120"/>
      <c r="B15" s="71" t="s">
        <v>176</v>
      </c>
      <c r="C15" s="70"/>
      <c r="D15" s="113"/>
      <c r="E15" s="115"/>
      <c r="F15" s="117"/>
    </row>
    <row r="16" spans="1:6" ht="15">
      <c r="A16" s="112">
        <v>4</v>
      </c>
      <c r="B16" s="71" t="s">
        <v>34</v>
      </c>
      <c r="C16" s="60">
        <v>1996</v>
      </c>
      <c r="D16" s="113" t="s">
        <v>357</v>
      </c>
      <c r="E16" s="115"/>
      <c r="F16" s="117">
        <v>0.0013032407407407409</v>
      </c>
    </row>
    <row r="17" spans="1:6" ht="15">
      <c r="A17" s="112"/>
      <c r="B17" s="71" t="s">
        <v>15</v>
      </c>
      <c r="C17" s="60">
        <v>1996</v>
      </c>
      <c r="D17" s="113"/>
      <c r="E17" s="115"/>
      <c r="F17" s="117"/>
    </row>
    <row r="18" spans="1:7" ht="18.75">
      <c r="A18" s="112"/>
      <c r="B18" s="71" t="s">
        <v>14</v>
      </c>
      <c r="C18" s="60">
        <v>1996</v>
      </c>
      <c r="D18" s="113"/>
      <c r="E18" s="115"/>
      <c r="F18" s="117"/>
      <c r="G18" s="59"/>
    </row>
    <row r="19" spans="1:7" ht="15">
      <c r="A19" s="112"/>
      <c r="B19" s="71" t="s">
        <v>17</v>
      </c>
      <c r="C19" s="60">
        <v>1996</v>
      </c>
      <c r="D19" s="113"/>
      <c r="E19" s="115"/>
      <c r="F19" s="117"/>
      <c r="G19" s="5"/>
    </row>
    <row r="20" spans="1:6" ht="15">
      <c r="A20" s="112">
        <v>5</v>
      </c>
      <c r="B20" s="60" t="s">
        <v>26</v>
      </c>
      <c r="C20" s="70"/>
      <c r="D20" s="113" t="s">
        <v>358</v>
      </c>
      <c r="E20" s="115"/>
      <c r="F20" s="117">
        <v>0.0013425925925925925</v>
      </c>
    </row>
    <row r="21" spans="1:6" ht="15">
      <c r="A21" s="112"/>
      <c r="B21" s="60" t="s">
        <v>145</v>
      </c>
      <c r="C21" s="70"/>
      <c r="D21" s="113"/>
      <c r="E21" s="115"/>
      <c r="F21" s="117"/>
    </row>
    <row r="22" spans="1:6" ht="15">
      <c r="A22" s="112"/>
      <c r="B22" s="60" t="s">
        <v>47</v>
      </c>
      <c r="C22" s="70"/>
      <c r="D22" s="113"/>
      <c r="E22" s="115"/>
      <c r="F22" s="117"/>
    </row>
    <row r="23" spans="1:6" ht="15">
      <c r="A23" s="112"/>
      <c r="B23" s="60" t="s">
        <v>426</v>
      </c>
      <c r="C23" s="70"/>
      <c r="D23" s="113"/>
      <c r="E23" s="115"/>
      <c r="F23" s="117"/>
    </row>
    <row r="24" spans="1:6" ht="15">
      <c r="A24" s="112">
        <v>6</v>
      </c>
      <c r="B24" s="71" t="s">
        <v>305</v>
      </c>
      <c r="C24" s="60"/>
      <c r="D24" s="113" t="s">
        <v>423</v>
      </c>
      <c r="E24" s="83"/>
      <c r="F24" s="118">
        <v>0.001417824074074074</v>
      </c>
    </row>
    <row r="25" spans="1:6" ht="15">
      <c r="A25" s="112"/>
      <c r="B25" s="71" t="s">
        <v>304</v>
      </c>
      <c r="C25" s="60"/>
      <c r="D25" s="113"/>
      <c r="E25" s="83"/>
      <c r="F25" s="119"/>
    </row>
    <row r="26" spans="1:6" ht="15">
      <c r="A26" s="112"/>
      <c r="B26" s="71" t="s">
        <v>193</v>
      </c>
      <c r="C26" s="60"/>
      <c r="D26" s="113"/>
      <c r="E26" s="83"/>
      <c r="F26" s="119"/>
    </row>
    <row r="27" spans="1:6" ht="15">
      <c r="A27" s="112"/>
      <c r="B27" s="71" t="s">
        <v>177</v>
      </c>
      <c r="C27" s="60"/>
      <c r="D27" s="113"/>
      <c r="E27" s="83"/>
      <c r="F27" s="119"/>
    </row>
    <row r="28" spans="1:6" ht="12.75">
      <c r="A28" s="91"/>
      <c r="B28" s="91"/>
      <c r="C28" s="91"/>
      <c r="D28" s="91"/>
      <c r="E28" s="91"/>
      <c r="F28" s="91"/>
    </row>
    <row r="29" spans="1:6" ht="12.75">
      <c r="A29" s="91"/>
      <c r="B29" s="91"/>
      <c r="C29" s="91"/>
      <c r="D29" s="91"/>
      <c r="E29" s="91"/>
      <c r="F29" s="91"/>
    </row>
    <row r="30" spans="1:6" ht="18.75">
      <c r="A30" s="111" t="s">
        <v>365</v>
      </c>
      <c r="B30" s="111"/>
      <c r="C30" s="111"/>
      <c r="D30" s="111"/>
      <c r="E30" s="111"/>
      <c r="F30" s="111"/>
    </row>
    <row r="31" spans="1:6" ht="12.75">
      <c r="A31" s="84"/>
      <c r="B31" s="84"/>
      <c r="C31" s="85"/>
      <c r="D31" s="84"/>
      <c r="E31" s="86"/>
      <c r="F31" s="84"/>
    </row>
    <row r="32" spans="1:6" ht="15">
      <c r="A32" s="88" t="s">
        <v>7</v>
      </c>
      <c r="B32" s="88" t="s">
        <v>1</v>
      </c>
      <c r="C32" s="88" t="s">
        <v>3</v>
      </c>
      <c r="D32" s="88" t="s">
        <v>353</v>
      </c>
      <c r="E32" s="89" t="s">
        <v>5</v>
      </c>
      <c r="F32" s="90" t="s">
        <v>6</v>
      </c>
    </row>
    <row r="33" spans="1:6" ht="15">
      <c r="A33" s="112">
        <v>1</v>
      </c>
      <c r="B33" s="71" t="s">
        <v>158</v>
      </c>
      <c r="C33" s="60">
        <v>1997</v>
      </c>
      <c r="D33" s="113" t="s">
        <v>355</v>
      </c>
      <c r="E33" s="114">
        <v>7</v>
      </c>
      <c r="F33" s="110">
        <v>0.0013541666666666667</v>
      </c>
    </row>
    <row r="34" spans="1:6" ht="15">
      <c r="A34" s="112"/>
      <c r="B34" s="71" t="s">
        <v>179</v>
      </c>
      <c r="C34" s="60">
        <v>1997</v>
      </c>
      <c r="D34" s="113"/>
      <c r="E34" s="114"/>
      <c r="F34" s="110"/>
    </row>
    <row r="35" spans="1:6" ht="15">
      <c r="A35" s="112"/>
      <c r="B35" s="71" t="s">
        <v>92</v>
      </c>
      <c r="C35" s="60">
        <v>1998</v>
      </c>
      <c r="D35" s="113"/>
      <c r="E35" s="114"/>
      <c r="F35" s="110"/>
    </row>
    <row r="36" spans="1:6" ht="15">
      <c r="A36" s="112"/>
      <c r="B36" s="71" t="s">
        <v>211</v>
      </c>
      <c r="C36" s="60">
        <v>1998</v>
      </c>
      <c r="D36" s="113"/>
      <c r="E36" s="114"/>
      <c r="F36" s="110"/>
    </row>
    <row r="37" spans="1:6" ht="15">
      <c r="A37" s="122">
        <v>2</v>
      </c>
      <c r="B37" s="71" t="s">
        <v>419</v>
      </c>
      <c r="C37" s="91"/>
      <c r="D37" s="120" t="s">
        <v>295</v>
      </c>
      <c r="E37" s="116">
        <v>5</v>
      </c>
      <c r="F37" s="110">
        <v>0.001412037037037037</v>
      </c>
    </row>
    <row r="38" spans="1:6" ht="15">
      <c r="A38" s="122"/>
      <c r="B38" s="71" t="s">
        <v>420</v>
      </c>
      <c r="C38" s="91"/>
      <c r="D38" s="120"/>
      <c r="E38" s="116"/>
      <c r="F38" s="110"/>
    </row>
    <row r="39" spans="1:6" ht="15">
      <c r="A39" s="122"/>
      <c r="B39" s="71" t="s">
        <v>225</v>
      </c>
      <c r="C39" s="91"/>
      <c r="D39" s="120"/>
      <c r="E39" s="116"/>
      <c r="F39" s="110"/>
    </row>
    <row r="40" spans="1:6" ht="15">
      <c r="A40" s="122"/>
      <c r="B40" s="71" t="s">
        <v>227</v>
      </c>
      <c r="C40" s="91"/>
      <c r="D40" s="120"/>
      <c r="E40" s="116"/>
      <c r="F40" s="110"/>
    </row>
    <row r="41" spans="1:6" ht="15">
      <c r="A41" s="112">
        <v>3</v>
      </c>
      <c r="B41" s="71" t="s">
        <v>425</v>
      </c>
      <c r="C41" s="60"/>
      <c r="D41" s="113" t="s">
        <v>359</v>
      </c>
      <c r="E41" s="114">
        <v>4</v>
      </c>
      <c r="F41" s="110">
        <v>0.001423611111111111</v>
      </c>
    </row>
    <row r="42" spans="1:6" ht="15">
      <c r="A42" s="112"/>
      <c r="B42" s="71" t="s">
        <v>18</v>
      </c>
      <c r="C42" s="60"/>
      <c r="D42" s="113"/>
      <c r="E42" s="114"/>
      <c r="F42" s="110"/>
    </row>
    <row r="43" spans="1:6" ht="15">
      <c r="A43" s="112"/>
      <c r="B43" s="71" t="s">
        <v>39</v>
      </c>
      <c r="C43" s="60"/>
      <c r="D43" s="113"/>
      <c r="E43" s="114"/>
      <c r="F43" s="110"/>
    </row>
    <row r="44" spans="1:6" ht="15">
      <c r="A44" s="112"/>
      <c r="B44" s="71" t="s">
        <v>333</v>
      </c>
      <c r="C44" s="60"/>
      <c r="D44" s="113"/>
      <c r="E44" s="114"/>
      <c r="F44" s="110"/>
    </row>
    <row r="45" spans="1:6" ht="15">
      <c r="A45" s="122">
        <v>4</v>
      </c>
      <c r="B45" s="71" t="s">
        <v>363</v>
      </c>
      <c r="C45" s="60">
        <v>1997</v>
      </c>
      <c r="D45" s="113" t="s">
        <v>364</v>
      </c>
      <c r="E45" s="116">
        <v>3</v>
      </c>
      <c r="F45" s="117">
        <v>0.0014525462962962964</v>
      </c>
    </row>
    <row r="46" spans="1:6" ht="15">
      <c r="A46" s="122"/>
      <c r="B46" s="71" t="s">
        <v>159</v>
      </c>
      <c r="C46" s="60">
        <v>1998</v>
      </c>
      <c r="D46" s="113"/>
      <c r="E46" s="116"/>
      <c r="F46" s="120"/>
    </row>
    <row r="47" spans="1:6" ht="15">
      <c r="A47" s="122"/>
      <c r="B47" s="71" t="s">
        <v>188</v>
      </c>
      <c r="C47" s="60">
        <v>1997</v>
      </c>
      <c r="D47" s="113"/>
      <c r="E47" s="116"/>
      <c r="F47" s="120"/>
    </row>
    <row r="48" spans="1:6" ht="15">
      <c r="A48" s="122"/>
      <c r="B48" s="71" t="s">
        <v>241</v>
      </c>
      <c r="C48" s="60">
        <v>1998</v>
      </c>
      <c r="D48" s="113"/>
      <c r="E48" s="116"/>
      <c r="F48" s="120"/>
    </row>
    <row r="49" spans="1:6" ht="15">
      <c r="A49" s="122">
        <v>5</v>
      </c>
      <c r="B49" s="71" t="s">
        <v>340</v>
      </c>
      <c r="C49" s="60"/>
      <c r="D49" s="113" t="s">
        <v>362</v>
      </c>
      <c r="E49" s="114">
        <v>2</v>
      </c>
      <c r="F49" s="110">
        <v>0.0014583333333333334</v>
      </c>
    </row>
    <row r="50" spans="1:6" ht="15">
      <c r="A50" s="122"/>
      <c r="B50" s="71" t="s">
        <v>326</v>
      </c>
      <c r="C50" s="60"/>
      <c r="D50" s="113"/>
      <c r="E50" s="114"/>
      <c r="F50" s="110"/>
    </row>
    <row r="51" spans="1:6" ht="15">
      <c r="A51" s="122"/>
      <c r="B51" s="71" t="s">
        <v>44</v>
      </c>
      <c r="C51" s="60"/>
      <c r="D51" s="113"/>
      <c r="E51" s="114"/>
      <c r="F51" s="110"/>
    </row>
    <row r="52" spans="1:6" ht="15">
      <c r="A52" s="122"/>
      <c r="B52" s="71" t="s">
        <v>323</v>
      </c>
      <c r="C52" s="60"/>
      <c r="D52" s="113"/>
      <c r="E52" s="114"/>
      <c r="F52" s="110"/>
    </row>
    <row r="53" spans="1:6" ht="15">
      <c r="A53" s="112">
        <v>6</v>
      </c>
      <c r="B53" s="71" t="s">
        <v>33</v>
      </c>
      <c r="C53" s="60">
        <v>1997</v>
      </c>
      <c r="D53" s="113" t="s">
        <v>357</v>
      </c>
      <c r="E53" s="114">
        <v>1</v>
      </c>
      <c r="F53" s="110">
        <v>0.0014641203703703706</v>
      </c>
    </row>
    <row r="54" spans="1:6" ht="15">
      <c r="A54" s="112"/>
      <c r="B54" s="71" t="s">
        <v>178</v>
      </c>
      <c r="C54" s="60">
        <v>1997</v>
      </c>
      <c r="D54" s="113"/>
      <c r="E54" s="114"/>
      <c r="F54" s="110"/>
    </row>
    <row r="55" spans="1:6" ht="15">
      <c r="A55" s="112"/>
      <c r="B55" s="71" t="s">
        <v>240</v>
      </c>
      <c r="C55" s="60">
        <v>1998</v>
      </c>
      <c r="D55" s="113"/>
      <c r="E55" s="114"/>
      <c r="F55" s="110"/>
    </row>
    <row r="56" spans="1:8" ht="18.75">
      <c r="A56" s="112"/>
      <c r="B56" s="71" t="s">
        <v>202</v>
      </c>
      <c r="C56" s="60">
        <v>1998</v>
      </c>
      <c r="D56" s="113"/>
      <c r="E56" s="114"/>
      <c r="F56" s="110"/>
      <c r="G56" s="59"/>
      <c r="H56" s="59"/>
    </row>
    <row r="57" spans="1:8" ht="15">
      <c r="A57" s="121">
        <v>7</v>
      </c>
      <c r="B57" s="71" t="s">
        <v>316</v>
      </c>
      <c r="C57" s="71"/>
      <c r="D57" s="113" t="s">
        <v>358</v>
      </c>
      <c r="E57" s="114"/>
      <c r="F57" s="110">
        <v>0.0015046296296296294</v>
      </c>
      <c r="H57" s="5"/>
    </row>
    <row r="58" spans="1:6" ht="15">
      <c r="A58" s="121"/>
      <c r="B58" s="71" t="s">
        <v>320</v>
      </c>
      <c r="C58" s="71"/>
      <c r="D58" s="113"/>
      <c r="E58" s="114"/>
      <c r="F58" s="110"/>
    </row>
    <row r="59" spans="1:6" ht="15">
      <c r="A59" s="121"/>
      <c r="B59" s="71" t="s">
        <v>200</v>
      </c>
      <c r="C59" s="71"/>
      <c r="D59" s="113"/>
      <c r="E59" s="114"/>
      <c r="F59" s="110"/>
    </row>
    <row r="60" spans="1:6" ht="15">
      <c r="A60" s="121"/>
      <c r="B60" s="71" t="s">
        <v>41</v>
      </c>
      <c r="C60" s="71"/>
      <c r="D60" s="113"/>
      <c r="E60" s="114"/>
      <c r="F60" s="110"/>
    </row>
    <row r="61" spans="1:6" ht="15">
      <c r="A61" s="112">
        <v>8</v>
      </c>
      <c r="B61" s="71" t="s">
        <v>318</v>
      </c>
      <c r="C61" s="60">
        <v>1997</v>
      </c>
      <c r="D61" s="113" t="s">
        <v>360</v>
      </c>
      <c r="E61" s="114"/>
      <c r="F61" s="110">
        <v>0.001545138888888889</v>
      </c>
    </row>
    <row r="62" spans="1:6" ht="15">
      <c r="A62" s="112"/>
      <c r="B62" s="71" t="s">
        <v>35</v>
      </c>
      <c r="C62" s="60">
        <v>1997</v>
      </c>
      <c r="D62" s="113"/>
      <c r="E62" s="114"/>
      <c r="F62" s="110"/>
    </row>
    <row r="63" spans="1:6" ht="15">
      <c r="A63" s="112"/>
      <c r="B63" s="71" t="s">
        <v>25</v>
      </c>
      <c r="C63" s="60">
        <v>1998</v>
      </c>
      <c r="D63" s="113"/>
      <c r="E63" s="114"/>
      <c r="F63" s="110"/>
    </row>
    <row r="64" spans="1:6" ht="15">
      <c r="A64" s="112"/>
      <c r="B64" s="71" t="s">
        <v>334</v>
      </c>
      <c r="C64" s="60">
        <v>1998</v>
      </c>
      <c r="D64" s="113"/>
      <c r="E64" s="114"/>
      <c r="F64" s="110"/>
    </row>
    <row r="65" spans="1:6" ht="15">
      <c r="A65" s="112">
        <v>9</v>
      </c>
      <c r="B65" s="71" t="s">
        <v>32</v>
      </c>
      <c r="C65" s="60">
        <v>1997</v>
      </c>
      <c r="D65" s="113" t="s">
        <v>361</v>
      </c>
      <c r="E65" s="114"/>
      <c r="F65" s="110">
        <v>0.0016342592592592596</v>
      </c>
    </row>
    <row r="66" spans="1:6" ht="15">
      <c r="A66" s="112"/>
      <c r="B66" s="71" t="s">
        <v>325</v>
      </c>
      <c r="C66" s="60">
        <v>1997</v>
      </c>
      <c r="D66" s="113"/>
      <c r="E66" s="114"/>
      <c r="F66" s="110"/>
    </row>
    <row r="67" spans="1:6" ht="15">
      <c r="A67" s="112"/>
      <c r="B67" s="71" t="s">
        <v>36</v>
      </c>
      <c r="C67" s="60">
        <v>1998</v>
      </c>
      <c r="D67" s="113"/>
      <c r="E67" s="114"/>
      <c r="F67" s="110"/>
    </row>
    <row r="68" spans="1:6" ht="15">
      <c r="A68" s="112"/>
      <c r="B68" s="71" t="s">
        <v>428</v>
      </c>
      <c r="C68" s="60">
        <v>1998</v>
      </c>
      <c r="D68" s="113"/>
      <c r="E68" s="114"/>
      <c r="F68" s="110"/>
    </row>
    <row r="69" spans="1:6" ht="12.75">
      <c r="A69" s="92"/>
      <c r="B69" s="92"/>
      <c r="C69" s="92"/>
      <c r="D69" s="92"/>
      <c r="E69" s="92"/>
      <c r="F69" s="92"/>
    </row>
    <row r="70" spans="1:6" ht="12.75">
      <c r="A70" s="92"/>
      <c r="B70" s="92"/>
      <c r="C70" s="92"/>
      <c r="D70" s="92"/>
      <c r="E70" s="92"/>
      <c r="F70" s="92"/>
    </row>
    <row r="71" spans="1:6" ht="18.75">
      <c r="A71" s="111" t="s">
        <v>366</v>
      </c>
      <c r="B71" s="111"/>
      <c r="C71" s="111"/>
      <c r="D71" s="111"/>
      <c r="E71" s="111"/>
      <c r="F71" s="111"/>
    </row>
    <row r="72" spans="1:6" ht="12.75">
      <c r="A72" s="84"/>
      <c r="B72" s="84"/>
      <c r="C72" s="85"/>
      <c r="D72" s="84"/>
      <c r="E72" s="84"/>
      <c r="F72" s="86"/>
    </row>
    <row r="73" spans="1:6" ht="15">
      <c r="A73" s="88" t="s">
        <v>7</v>
      </c>
      <c r="B73" s="88" t="s">
        <v>1</v>
      </c>
      <c r="C73" s="88" t="s">
        <v>3</v>
      </c>
      <c r="D73" s="88" t="s">
        <v>353</v>
      </c>
      <c r="E73" s="89" t="s">
        <v>5</v>
      </c>
      <c r="F73" s="90" t="s">
        <v>6</v>
      </c>
    </row>
    <row r="74" spans="1:6" ht="15">
      <c r="A74" s="122">
        <v>1</v>
      </c>
      <c r="B74" s="71" t="s">
        <v>248</v>
      </c>
      <c r="C74" s="60"/>
      <c r="D74" s="113" t="s">
        <v>357</v>
      </c>
      <c r="E74" s="114">
        <v>7</v>
      </c>
      <c r="F74" s="110">
        <v>0.0016030092592592595</v>
      </c>
    </row>
    <row r="75" spans="1:6" ht="15">
      <c r="A75" s="122"/>
      <c r="B75" s="71" t="s">
        <v>268</v>
      </c>
      <c r="C75" s="60"/>
      <c r="D75" s="113"/>
      <c r="E75" s="114"/>
      <c r="F75" s="110"/>
    </row>
    <row r="76" spans="1:6" ht="15">
      <c r="A76" s="122"/>
      <c r="B76" s="71" t="s">
        <v>249</v>
      </c>
      <c r="C76" s="60"/>
      <c r="D76" s="113"/>
      <c r="E76" s="114"/>
      <c r="F76" s="110"/>
    </row>
    <row r="77" spans="1:6" ht="15">
      <c r="A77" s="122"/>
      <c r="B77" s="71" t="s">
        <v>343</v>
      </c>
      <c r="C77" s="60"/>
      <c r="D77" s="113"/>
      <c r="E77" s="114"/>
      <c r="F77" s="110"/>
    </row>
    <row r="78" spans="1:6" ht="15">
      <c r="A78" s="122">
        <v>2</v>
      </c>
      <c r="B78" s="71" t="s">
        <v>339</v>
      </c>
      <c r="C78" s="60"/>
      <c r="D78" s="113" t="s">
        <v>355</v>
      </c>
      <c r="E78" s="114">
        <v>5</v>
      </c>
      <c r="F78" s="123">
        <v>0.0016157407407407407</v>
      </c>
    </row>
    <row r="79" spans="1:6" ht="15">
      <c r="A79" s="122"/>
      <c r="B79" s="71" t="s">
        <v>330</v>
      </c>
      <c r="C79" s="60"/>
      <c r="D79" s="113"/>
      <c r="E79" s="114"/>
      <c r="F79" s="124"/>
    </row>
    <row r="80" spans="1:6" ht="15">
      <c r="A80" s="122"/>
      <c r="B80" s="71" t="s">
        <v>269</v>
      </c>
      <c r="C80" s="60"/>
      <c r="D80" s="113"/>
      <c r="E80" s="114"/>
      <c r="F80" s="124"/>
    </row>
    <row r="81" spans="1:6" ht="15">
      <c r="A81" s="122"/>
      <c r="B81" s="71" t="s">
        <v>187</v>
      </c>
      <c r="C81" s="60"/>
      <c r="D81" s="113"/>
      <c r="E81" s="114"/>
      <c r="F81" s="124"/>
    </row>
    <row r="82" spans="1:6" ht="15">
      <c r="A82" s="122">
        <v>3</v>
      </c>
      <c r="B82" s="60" t="s">
        <v>421</v>
      </c>
      <c r="C82" s="70"/>
      <c r="D82" s="113" t="s">
        <v>295</v>
      </c>
      <c r="E82" s="114">
        <v>4</v>
      </c>
      <c r="F82" s="110">
        <v>0.0016608796296296296</v>
      </c>
    </row>
    <row r="83" spans="1:6" ht="15">
      <c r="A83" s="122"/>
      <c r="B83" s="60" t="s">
        <v>422</v>
      </c>
      <c r="C83" s="70"/>
      <c r="D83" s="113"/>
      <c r="E83" s="114"/>
      <c r="F83" s="110"/>
    </row>
    <row r="84" spans="1:6" ht="15">
      <c r="A84" s="122"/>
      <c r="B84" s="60" t="s">
        <v>253</v>
      </c>
      <c r="C84" s="70"/>
      <c r="D84" s="113"/>
      <c r="E84" s="114"/>
      <c r="F84" s="110"/>
    </row>
    <row r="85" spans="1:6" ht="15">
      <c r="A85" s="122"/>
      <c r="B85" s="60" t="s">
        <v>277</v>
      </c>
      <c r="C85" s="70"/>
      <c r="D85" s="113"/>
      <c r="E85" s="114"/>
      <c r="F85" s="110"/>
    </row>
    <row r="86" spans="1:6" ht="15">
      <c r="A86" s="112">
        <v>4</v>
      </c>
      <c r="B86" s="71" t="s">
        <v>368</v>
      </c>
      <c r="C86" s="60"/>
      <c r="D86" s="113" t="s">
        <v>298</v>
      </c>
      <c r="E86" s="114">
        <v>3</v>
      </c>
      <c r="F86" s="110">
        <v>0.0016828703703703704</v>
      </c>
    </row>
    <row r="87" spans="1:6" ht="15">
      <c r="A87" s="112"/>
      <c r="B87" s="71" t="s">
        <v>369</v>
      </c>
      <c r="C87" s="60"/>
      <c r="D87" s="113"/>
      <c r="E87" s="114"/>
      <c r="F87" s="110"/>
    </row>
    <row r="88" spans="1:6" ht="15">
      <c r="A88" s="112"/>
      <c r="B88" s="71" t="s">
        <v>337</v>
      </c>
      <c r="C88" s="60"/>
      <c r="D88" s="113"/>
      <c r="E88" s="114"/>
      <c r="F88" s="110"/>
    </row>
    <row r="89" spans="1:6" ht="15">
      <c r="A89" s="112"/>
      <c r="B89" s="71" t="s">
        <v>273</v>
      </c>
      <c r="C89" s="60"/>
      <c r="D89" s="113"/>
      <c r="E89" s="114"/>
      <c r="F89" s="110"/>
    </row>
    <row r="90" spans="1:6" ht="15">
      <c r="A90" s="112">
        <v>5</v>
      </c>
      <c r="B90" s="71" t="s">
        <v>340</v>
      </c>
      <c r="C90" s="60"/>
      <c r="D90" s="113" t="s">
        <v>367</v>
      </c>
      <c r="E90" s="114"/>
      <c r="F90" s="110" t="s">
        <v>397</v>
      </c>
    </row>
    <row r="91" spans="1:6" ht="15">
      <c r="A91" s="112"/>
      <c r="B91" s="71" t="s">
        <v>271</v>
      </c>
      <c r="C91" s="60"/>
      <c r="D91" s="113"/>
      <c r="E91" s="114"/>
      <c r="F91" s="110"/>
    </row>
    <row r="92" spans="1:6" ht="15">
      <c r="A92" s="112"/>
      <c r="B92" s="71" t="s">
        <v>332</v>
      </c>
      <c r="C92" s="60"/>
      <c r="D92" s="113"/>
      <c r="E92" s="114"/>
      <c r="F92" s="110"/>
    </row>
    <row r="93" spans="1:6" ht="15">
      <c r="A93" s="112"/>
      <c r="B93" s="71" t="s">
        <v>348</v>
      </c>
      <c r="C93" s="60"/>
      <c r="D93" s="113"/>
      <c r="E93" s="114"/>
      <c r="F93" s="110"/>
    </row>
    <row r="96" ht="15">
      <c r="B96" s="43" t="s">
        <v>451</v>
      </c>
    </row>
    <row r="100" spans="2:5" ht="12.75">
      <c r="B100" t="s">
        <v>446</v>
      </c>
      <c r="D100" t="s">
        <v>447</v>
      </c>
      <c r="E100" t="s">
        <v>448</v>
      </c>
    </row>
    <row r="101" spans="2:5" ht="12.75">
      <c r="B101" t="s">
        <v>449</v>
      </c>
      <c r="D101" t="s">
        <v>439</v>
      </c>
      <c r="E101" t="s">
        <v>441</v>
      </c>
    </row>
    <row r="102" ht="12.75">
      <c r="B102" t="s">
        <v>450</v>
      </c>
    </row>
  </sheetData>
  <mergeCells count="81">
    <mergeCell ref="D49:D52"/>
    <mergeCell ref="E49:E52"/>
    <mergeCell ref="F49:F52"/>
    <mergeCell ref="D4:D7"/>
    <mergeCell ref="F4:F7"/>
    <mergeCell ref="D45:D48"/>
    <mergeCell ref="E45:E48"/>
    <mergeCell ref="F45:F48"/>
    <mergeCell ref="A90:A93"/>
    <mergeCell ref="D90:D93"/>
    <mergeCell ref="E90:E93"/>
    <mergeCell ref="A1:F1"/>
    <mergeCell ref="E41:E44"/>
    <mergeCell ref="F41:F44"/>
    <mergeCell ref="D57:D60"/>
    <mergeCell ref="E57:E60"/>
    <mergeCell ref="F57:F60"/>
    <mergeCell ref="D37:D40"/>
    <mergeCell ref="A74:A77"/>
    <mergeCell ref="A78:A81"/>
    <mergeCell ref="E53:E56"/>
    <mergeCell ref="F53:F56"/>
    <mergeCell ref="E61:E64"/>
    <mergeCell ref="F61:F64"/>
    <mergeCell ref="D53:D56"/>
    <mergeCell ref="D61:D64"/>
    <mergeCell ref="F65:F68"/>
    <mergeCell ref="D86:D89"/>
    <mergeCell ref="E86:E89"/>
    <mergeCell ref="F86:F89"/>
    <mergeCell ref="E65:E68"/>
    <mergeCell ref="D65:D68"/>
    <mergeCell ref="D82:D85"/>
    <mergeCell ref="F82:F85"/>
    <mergeCell ref="E82:E85"/>
    <mergeCell ref="F78:F81"/>
    <mergeCell ref="A86:A89"/>
    <mergeCell ref="E74:E77"/>
    <mergeCell ref="F74:F77"/>
    <mergeCell ref="D74:D77"/>
    <mergeCell ref="D78:D81"/>
    <mergeCell ref="E78:E81"/>
    <mergeCell ref="A4:A7"/>
    <mergeCell ref="A61:A64"/>
    <mergeCell ref="A65:A68"/>
    <mergeCell ref="A57:A60"/>
    <mergeCell ref="A37:A40"/>
    <mergeCell ref="A45:A48"/>
    <mergeCell ref="A49:A52"/>
    <mergeCell ref="A8:A11"/>
    <mergeCell ref="A16:A19"/>
    <mergeCell ref="A41:A44"/>
    <mergeCell ref="D8:D11"/>
    <mergeCell ref="E8:E11"/>
    <mergeCell ref="F8:F11"/>
    <mergeCell ref="A12:A15"/>
    <mergeCell ref="D12:D15"/>
    <mergeCell ref="E12:E15"/>
    <mergeCell ref="F12:F15"/>
    <mergeCell ref="D16:D19"/>
    <mergeCell ref="E16:E19"/>
    <mergeCell ref="F16:F19"/>
    <mergeCell ref="F33:F36"/>
    <mergeCell ref="F20:F23"/>
    <mergeCell ref="F24:F27"/>
    <mergeCell ref="A20:A23"/>
    <mergeCell ref="D20:D23"/>
    <mergeCell ref="E20:E23"/>
    <mergeCell ref="E37:E40"/>
    <mergeCell ref="A24:A27"/>
    <mergeCell ref="D24:D27"/>
    <mergeCell ref="F37:F40"/>
    <mergeCell ref="F90:F93"/>
    <mergeCell ref="A71:F71"/>
    <mergeCell ref="A30:F30"/>
    <mergeCell ref="A53:A56"/>
    <mergeCell ref="A33:A36"/>
    <mergeCell ref="D33:D36"/>
    <mergeCell ref="E33:E36"/>
    <mergeCell ref="D41:D44"/>
    <mergeCell ref="A82:A85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rowBreaks count="2" manualBreakCount="2">
    <brk id="29" max="5" man="1"/>
    <brk id="7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workbookViewId="0" topLeftCell="A1">
      <pane ySplit="1" topLeftCell="BM2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4.875" style="0" customWidth="1"/>
    <col min="2" max="2" width="43.00390625" style="0" customWidth="1"/>
    <col min="3" max="12" width="10.75390625" style="0" customWidth="1"/>
    <col min="13" max="13" width="13.75390625" style="0" customWidth="1"/>
  </cols>
  <sheetData>
    <row r="1" spans="1:13" ht="15.75">
      <c r="A1" s="103"/>
      <c r="B1" s="51" t="s">
        <v>390</v>
      </c>
      <c r="C1" s="51" t="s">
        <v>375</v>
      </c>
      <c r="D1" s="51" t="s">
        <v>376</v>
      </c>
      <c r="E1" s="51" t="s">
        <v>377</v>
      </c>
      <c r="F1" s="51" t="s">
        <v>378</v>
      </c>
      <c r="G1" s="51" t="s">
        <v>379</v>
      </c>
      <c r="H1" s="51" t="s">
        <v>380</v>
      </c>
      <c r="I1" s="51" t="s">
        <v>381</v>
      </c>
      <c r="J1" s="51" t="s">
        <v>382</v>
      </c>
      <c r="K1" s="51" t="s">
        <v>383</v>
      </c>
      <c r="L1" s="51" t="s">
        <v>384</v>
      </c>
      <c r="M1" s="52" t="s">
        <v>388</v>
      </c>
    </row>
    <row r="2" spans="1:13" ht="15.75">
      <c r="A2" s="103">
        <v>1</v>
      </c>
      <c r="B2" s="53" t="s">
        <v>61</v>
      </c>
      <c r="C2" s="96">
        <v>4</v>
      </c>
      <c r="D2" s="100"/>
      <c r="E2" s="100">
        <f>7+3</f>
        <v>10</v>
      </c>
      <c r="F2" s="100">
        <v>4</v>
      </c>
      <c r="G2" s="100">
        <v>5</v>
      </c>
      <c r="H2" s="100">
        <v>2</v>
      </c>
      <c r="I2" s="50">
        <v>4</v>
      </c>
      <c r="J2" s="50">
        <f>4+3</f>
        <v>7</v>
      </c>
      <c r="K2" s="50">
        <v>2</v>
      </c>
      <c r="L2" s="50">
        <v>2</v>
      </c>
      <c r="M2" s="58">
        <f aca="true" t="shared" si="0" ref="M2:M48">SUM(C2:L2)</f>
        <v>40</v>
      </c>
    </row>
    <row r="3" spans="1:13" ht="15.75">
      <c r="A3" s="103">
        <v>2</v>
      </c>
      <c r="B3" s="53" t="s">
        <v>453</v>
      </c>
      <c r="C3" s="96">
        <v>5</v>
      </c>
      <c r="D3" s="100">
        <v>7</v>
      </c>
      <c r="E3" s="100"/>
      <c r="F3" s="100">
        <v>7</v>
      </c>
      <c r="G3" s="100"/>
      <c r="H3" s="100">
        <v>7</v>
      </c>
      <c r="I3" s="50"/>
      <c r="J3" s="50"/>
      <c r="K3" s="50">
        <v>7</v>
      </c>
      <c r="L3" s="50"/>
      <c r="M3" s="58">
        <f t="shared" si="0"/>
        <v>33</v>
      </c>
    </row>
    <row r="4" spans="1:13" ht="15.75">
      <c r="A4" s="103">
        <v>3</v>
      </c>
      <c r="B4" s="53" t="s">
        <v>111</v>
      </c>
      <c r="C4" s="96"/>
      <c r="D4" s="100"/>
      <c r="E4" s="100">
        <f>5+4</f>
        <v>9</v>
      </c>
      <c r="F4" s="100">
        <v>5</v>
      </c>
      <c r="G4" s="100">
        <f>7+2</f>
        <v>9</v>
      </c>
      <c r="H4" s="100"/>
      <c r="I4" s="50">
        <v>5</v>
      </c>
      <c r="J4" s="50"/>
      <c r="K4" s="50"/>
      <c r="L4" s="50"/>
      <c r="M4" s="58">
        <f t="shared" si="0"/>
        <v>28</v>
      </c>
    </row>
    <row r="5" spans="1:13" ht="15.75">
      <c r="A5" s="103">
        <v>4</v>
      </c>
      <c r="B5" s="54" t="s">
        <v>96</v>
      </c>
      <c r="C5" s="97"/>
      <c r="D5" s="101"/>
      <c r="E5" s="101"/>
      <c r="F5" s="101"/>
      <c r="G5" s="101"/>
      <c r="H5" s="101">
        <v>4</v>
      </c>
      <c r="I5" s="50">
        <v>7</v>
      </c>
      <c r="J5" s="50"/>
      <c r="K5" s="50"/>
      <c r="L5" s="50">
        <v>7</v>
      </c>
      <c r="M5" s="58">
        <f t="shared" si="0"/>
        <v>18</v>
      </c>
    </row>
    <row r="6" spans="1:13" ht="15.75">
      <c r="A6" s="103">
        <v>5</v>
      </c>
      <c r="B6" s="53" t="s">
        <v>85</v>
      </c>
      <c r="C6" s="96"/>
      <c r="D6" s="100">
        <f>3+4</f>
        <v>7</v>
      </c>
      <c r="E6" s="100"/>
      <c r="F6" s="100">
        <v>3</v>
      </c>
      <c r="G6" s="100"/>
      <c r="H6" s="100"/>
      <c r="I6" s="50"/>
      <c r="J6" s="50"/>
      <c r="K6" s="50"/>
      <c r="L6" s="50"/>
      <c r="M6" s="58">
        <f t="shared" si="0"/>
        <v>10</v>
      </c>
    </row>
    <row r="7" spans="1:13" ht="15.75">
      <c r="A7" s="103">
        <v>6</v>
      </c>
      <c r="B7" s="53" t="s">
        <v>116</v>
      </c>
      <c r="C7" s="96"/>
      <c r="D7" s="100"/>
      <c r="E7" s="100">
        <v>2</v>
      </c>
      <c r="F7" s="100"/>
      <c r="G7" s="100"/>
      <c r="H7" s="100"/>
      <c r="I7" s="50"/>
      <c r="J7" s="50">
        <v>7</v>
      </c>
      <c r="K7" s="50"/>
      <c r="L7" s="50"/>
      <c r="M7" s="58">
        <f t="shared" si="0"/>
        <v>9</v>
      </c>
    </row>
    <row r="8" spans="1:13" ht="15.75">
      <c r="A8" s="103">
        <v>7</v>
      </c>
      <c r="B8" s="53" t="s">
        <v>55</v>
      </c>
      <c r="C8" s="96">
        <v>7</v>
      </c>
      <c r="D8" s="100"/>
      <c r="E8" s="100"/>
      <c r="F8" s="100">
        <v>1</v>
      </c>
      <c r="G8" s="100"/>
      <c r="H8" s="100"/>
      <c r="I8" s="50"/>
      <c r="J8" s="50"/>
      <c r="K8" s="50"/>
      <c r="L8" s="50"/>
      <c r="M8" s="58">
        <f t="shared" si="0"/>
        <v>8</v>
      </c>
    </row>
    <row r="9" spans="1:13" ht="15.75">
      <c r="A9" s="103">
        <v>8</v>
      </c>
      <c r="B9" s="53" t="s">
        <v>59</v>
      </c>
      <c r="C9" s="96">
        <v>3</v>
      </c>
      <c r="D9" s="100"/>
      <c r="E9" s="100"/>
      <c r="F9" s="100"/>
      <c r="G9" s="100"/>
      <c r="H9" s="100"/>
      <c r="I9" s="50"/>
      <c r="J9" s="50"/>
      <c r="K9" s="50"/>
      <c r="L9" s="50">
        <v>4</v>
      </c>
      <c r="M9" s="58">
        <f t="shared" si="0"/>
        <v>7</v>
      </c>
    </row>
    <row r="10" spans="1:13" ht="15.75">
      <c r="A10" s="103">
        <v>8</v>
      </c>
      <c r="B10" s="54" t="s">
        <v>108</v>
      </c>
      <c r="C10" s="97"/>
      <c r="D10" s="101"/>
      <c r="E10" s="101"/>
      <c r="F10" s="101"/>
      <c r="G10" s="101"/>
      <c r="H10" s="101">
        <v>1</v>
      </c>
      <c r="I10" s="50"/>
      <c r="J10" s="50">
        <v>1</v>
      </c>
      <c r="K10" s="50">
        <v>5</v>
      </c>
      <c r="L10" s="50"/>
      <c r="M10" s="58">
        <f t="shared" si="0"/>
        <v>7</v>
      </c>
    </row>
    <row r="11" spans="1:13" ht="15.75">
      <c r="A11" s="103">
        <v>9</v>
      </c>
      <c r="B11" s="49" t="s">
        <v>68</v>
      </c>
      <c r="C11" s="98"/>
      <c r="D11" s="56">
        <v>5</v>
      </c>
      <c r="E11" s="56"/>
      <c r="F11" s="56"/>
      <c r="G11" s="56"/>
      <c r="H11" s="56"/>
      <c r="I11" s="50"/>
      <c r="J11" s="50"/>
      <c r="K11" s="50"/>
      <c r="L11" s="50">
        <v>1</v>
      </c>
      <c r="M11" s="58">
        <f t="shared" si="0"/>
        <v>6</v>
      </c>
    </row>
    <row r="12" spans="1:13" ht="15.75">
      <c r="A12" s="103">
        <v>10</v>
      </c>
      <c r="B12" s="53" t="s">
        <v>119</v>
      </c>
      <c r="C12" s="96"/>
      <c r="D12" s="100"/>
      <c r="E12" s="100"/>
      <c r="F12" s="100"/>
      <c r="G12" s="100"/>
      <c r="H12" s="100"/>
      <c r="I12" s="50"/>
      <c r="J12" s="50"/>
      <c r="K12" s="50"/>
      <c r="L12" s="50">
        <v>5</v>
      </c>
      <c r="M12" s="58">
        <f t="shared" si="0"/>
        <v>5</v>
      </c>
    </row>
    <row r="13" spans="1:13" ht="15.75">
      <c r="A13" s="103">
        <v>10</v>
      </c>
      <c r="B13" s="53" t="s">
        <v>126</v>
      </c>
      <c r="C13" s="96"/>
      <c r="D13" s="100"/>
      <c r="E13" s="100"/>
      <c r="F13" s="100"/>
      <c r="G13" s="100"/>
      <c r="H13" s="100"/>
      <c r="I13" s="50"/>
      <c r="J13" s="50">
        <v>2</v>
      </c>
      <c r="K13" s="50"/>
      <c r="L13" s="50">
        <v>3</v>
      </c>
      <c r="M13" s="58">
        <f t="shared" si="0"/>
        <v>5</v>
      </c>
    </row>
    <row r="14" spans="1:13" ht="15.75">
      <c r="A14" s="103">
        <v>10</v>
      </c>
      <c r="B14" s="49" t="s">
        <v>389</v>
      </c>
      <c r="C14" s="98"/>
      <c r="D14" s="56"/>
      <c r="E14" s="56"/>
      <c r="F14" s="56"/>
      <c r="G14" s="56"/>
      <c r="H14" s="56">
        <v>5</v>
      </c>
      <c r="I14" s="50"/>
      <c r="J14" s="50"/>
      <c r="K14" s="50"/>
      <c r="L14" s="50"/>
      <c r="M14" s="58">
        <f t="shared" si="0"/>
        <v>5</v>
      </c>
    </row>
    <row r="15" spans="1:13" ht="15.75">
      <c r="A15" s="103">
        <v>10</v>
      </c>
      <c r="B15" s="53" t="s">
        <v>194</v>
      </c>
      <c r="C15" s="96"/>
      <c r="D15" s="100"/>
      <c r="E15" s="100"/>
      <c r="F15" s="100"/>
      <c r="G15" s="100"/>
      <c r="H15" s="100"/>
      <c r="I15" s="50"/>
      <c r="J15" s="50">
        <v>5</v>
      </c>
      <c r="K15" s="50"/>
      <c r="L15" s="50"/>
      <c r="M15" s="58">
        <f t="shared" si="0"/>
        <v>5</v>
      </c>
    </row>
    <row r="16" spans="1:13" ht="15.75">
      <c r="A16" s="103">
        <v>10</v>
      </c>
      <c r="B16" s="49" t="s">
        <v>70</v>
      </c>
      <c r="C16" s="98"/>
      <c r="D16" s="56"/>
      <c r="E16" s="56"/>
      <c r="F16" s="56"/>
      <c r="G16" s="56">
        <v>4</v>
      </c>
      <c r="H16" s="56"/>
      <c r="I16" s="50">
        <v>1</v>
      </c>
      <c r="J16" s="50"/>
      <c r="K16" s="50"/>
      <c r="L16" s="50"/>
      <c r="M16" s="58">
        <f t="shared" si="0"/>
        <v>5</v>
      </c>
    </row>
    <row r="17" spans="1:13" ht="15.75">
      <c r="A17" s="103">
        <v>10</v>
      </c>
      <c r="B17" s="54" t="s">
        <v>98</v>
      </c>
      <c r="C17" s="97"/>
      <c r="D17" s="101">
        <v>2</v>
      </c>
      <c r="E17" s="101"/>
      <c r="F17" s="101"/>
      <c r="G17" s="101"/>
      <c r="H17" s="101"/>
      <c r="I17" s="50">
        <v>3</v>
      </c>
      <c r="J17" s="50"/>
      <c r="K17" s="50"/>
      <c r="L17" s="50"/>
      <c r="M17" s="58">
        <f t="shared" si="0"/>
        <v>5</v>
      </c>
    </row>
    <row r="18" spans="1:13" ht="15.75">
      <c r="A18" s="103">
        <v>11</v>
      </c>
      <c r="B18" s="53" t="s">
        <v>102</v>
      </c>
      <c r="C18" s="96"/>
      <c r="D18" s="100">
        <v>1</v>
      </c>
      <c r="E18" s="100"/>
      <c r="F18" s="100"/>
      <c r="G18" s="100"/>
      <c r="H18" s="100"/>
      <c r="I18" s="50"/>
      <c r="J18" s="50"/>
      <c r="K18" s="50">
        <v>3</v>
      </c>
      <c r="L18" s="50"/>
      <c r="M18" s="58">
        <f t="shared" si="0"/>
        <v>4</v>
      </c>
    </row>
    <row r="19" spans="1:13" ht="15.75">
      <c r="A19" s="103">
        <v>11</v>
      </c>
      <c r="B19" s="49" t="s">
        <v>66</v>
      </c>
      <c r="C19" s="98"/>
      <c r="D19" s="56"/>
      <c r="E19" s="56"/>
      <c r="F19" s="56"/>
      <c r="G19" s="56"/>
      <c r="H19" s="56"/>
      <c r="I19" s="50"/>
      <c r="J19" s="50"/>
      <c r="K19" s="50">
        <v>4</v>
      </c>
      <c r="L19" s="50"/>
      <c r="M19" s="58">
        <f t="shared" si="0"/>
        <v>4</v>
      </c>
    </row>
    <row r="20" spans="1:13" ht="15.75">
      <c r="A20" s="103">
        <v>12</v>
      </c>
      <c r="B20" s="53" t="s">
        <v>184</v>
      </c>
      <c r="C20" s="96"/>
      <c r="D20" s="100"/>
      <c r="E20" s="100"/>
      <c r="F20" s="100"/>
      <c r="G20" s="100"/>
      <c r="H20" s="100">
        <v>3</v>
      </c>
      <c r="I20" s="50"/>
      <c r="J20" s="50"/>
      <c r="K20" s="50"/>
      <c r="L20" s="50"/>
      <c r="M20" s="58">
        <f t="shared" si="0"/>
        <v>3</v>
      </c>
    </row>
    <row r="21" spans="1:13" ht="15.75">
      <c r="A21" s="103">
        <v>12</v>
      </c>
      <c r="B21" s="53" t="s">
        <v>57</v>
      </c>
      <c r="C21" s="96"/>
      <c r="D21" s="100"/>
      <c r="E21" s="100"/>
      <c r="F21" s="100"/>
      <c r="G21" s="100">
        <v>3</v>
      </c>
      <c r="H21" s="100"/>
      <c r="I21" s="50"/>
      <c r="J21" s="50"/>
      <c r="K21" s="50"/>
      <c r="L21" s="50"/>
      <c r="M21" s="58">
        <f t="shared" si="0"/>
        <v>3</v>
      </c>
    </row>
    <row r="22" spans="1:13" ht="15.75">
      <c r="A22" s="103">
        <v>13</v>
      </c>
      <c r="B22" s="53" t="s">
        <v>52</v>
      </c>
      <c r="C22" s="96">
        <v>2</v>
      </c>
      <c r="D22" s="100"/>
      <c r="E22" s="100"/>
      <c r="F22" s="100"/>
      <c r="G22" s="100"/>
      <c r="H22" s="100"/>
      <c r="I22" s="50"/>
      <c r="J22" s="50"/>
      <c r="K22" s="50"/>
      <c r="L22" s="50"/>
      <c r="M22" s="58">
        <f t="shared" si="0"/>
        <v>2</v>
      </c>
    </row>
    <row r="23" spans="1:13" ht="15.75">
      <c r="A23" s="103">
        <v>13</v>
      </c>
      <c r="B23" s="53" t="s">
        <v>128</v>
      </c>
      <c r="C23" s="96"/>
      <c r="D23" s="100"/>
      <c r="E23" s="100"/>
      <c r="F23" s="100"/>
      <c r="G23" s="100"/>
      <c r="H23" s="100"/>
      <c r="I23" s="50">
        <v>2</v>
      </c>
      <c r="J23" s="50"/>
      <c r="K23" s="50"/>
      <c r="L23" s="50"/>
      <c r="M23" s="58">
        <f t="shared" si="0"/>
        <v>2</v>
      </c>
    </row>
    <row r="24" spans="1:13" ht="15.75">
      <c r="A24" s="103">
        <v>13</v>
      </c>
      <c r="B24" s="53" t="s">
        <v>140</v>
      </c>
      <c r="C24" s="96"/>
      <c r="D24" s="100"/>
      <c r="E24" s="100"/>
      <c r="F24" s="100">
        <v>2</v>
      </c>
      <c r="G24" s="100"/>
      <c r="H24" s="100"/>
      <c r="I24" s="50"/>
      <c r="J24" s="50"/>
      <c r="K24" s="50"/>
      <c r="L24" s="50"/>
      <c r="M24" s="58">
        <f t="shared" si="0"/>
        <v>2</v>
      </c>
    </row>
    <row r="25" spans="1:13" ht="15.75">
      <c r="A25" s="103">
        <v>14</v>
      </c>
      <c r="B25" s="53" t="s">
        <v>63</v>
      </c>
      <c r="C25" s="96">
        <v>1</v>
      </c>
      <c r="D25" s="100"/>
      <c r="E25" s="100"/>
      <c r="F25" s="100"/>
      <c r="G25" s="100"/>
      <c r="H25" s="100"/>
      <c r="I25" s="50"/>
      <c r="J25" s="50"/>
      <c r="K25" s="50"/>
      <c r="L25" s="50"/>
      <c r="M25" s="58">
        <f t="shared" si="0"/>
        <v>1</v>
      </c>
    </row>
    <row r="26" spans="1:13" ht="15.75">
      <c r="A26" s="103">
        <v>14</v>
      </c>
      <c r="B26" s="53" t="s">
        <v>90</v>
      </c>
      <c r="C26" s="96"/>
      <c r="D26" s="100"/>
      <c r="E26" s="100"/>
      <c r="F26" s="100"/>
      <c r="G26" s="100"/>
      <c r="H26" s="100"/>
      <c r="I26" s="50"/>
      <c r="J26" s="50"/>
      <c r="K26" s="50">
        <v>1</v>
      </c>
      <c r="L26" s="50"/>
      <c r="M26" s="58">
        <f t="shared" si="0"/>
        <v>1</v>
      </c>
    </row>
    <row r="27" spans="1:13" ht="15.75">
      <c r="A27" s="103">
        <v>14</v>
      </c>
      <c r="B27" s="53" t="s">
        <v>162</v>
      </c>
      <c r="C27" s="96"/>
      <c r="D27" s="100"/>
      <c r="E27" s="100"/>
      <c r="F27" s="100"/>
      <c r="G27" s="100">
        <v>1</v>
      </c>
      <c r="H27" s="100"/>
      <c r="I27" s="50"/>
      <c r="J27" s="50"/>
      <c r="K27" s="50"/>
      <c r="L27" s="50"/>
      <c r="M27" s="58">
        <f t="shared" si="0"/>
        <v>1</v>
      </c>
    </row>
    <row r="28" spans="1:13" ht="15.75">
      <c r="A28" s="103">
        <v>14</v>
      </c>
      <c r="B28" s="53" t="s">
        <v>113</v>
      </c>
      <c r="C28" s="96"/>
      <c r="D28" s="100"/>
      <c r="E28" s="100">
        <v>1</v>
      </c>
      <c r="F28" s="100"/>
      <c r="G28" s="100"/>
      <c r="H28" s="100"/>
      <c r="I28" s="50"/>
      <c r="J28" s="50"/>
      <c r="K28" s="50"/>
      <c r="L28" s="50"/>
      <c r="M28" s="58">
        <f t="shared" si="0"/>
        <v>1</v>
      </c>
    </row>
    <row r="29" spans="1:13" ht="15.75">
      <c r="A29" s="103">
        <v>15</v>
      </c>
      <c r="B29" s="54" t="s">
        <v>257</v>
      </c>
      <c r="C29" s="97"/>
      <c r="D29" s="101"/>
      <c r="E29" s="101"/>
      <c r="F29" s="101"/>
      <c r="G29" s="101"/>
      <c r="H29" s="101"/>
      <c r="I29" s="50"/>
      <c r="J29" s="50"/>
      <c r="K29" s="50"/>
      <c r="L29" s="50"/>
      <c r="M29" s="58">
        <f t="shared" si="0"/>
        <v>0</v>
      </c>
    </row>
    <row r="30" spans="1:13" ht="15.75">
      <c r="A30" s="103">
        <v>15</v>
      </c>
      <c r="B30" s="53" t="s">
        <v>232</v>
      </c>
      <c r="C30" s="96"/>
      <c r="D30" s="100"/>
      <c r="E30" s="100"/>
      <c r="F30" s="100"/>
      <c r="G30" s="100"/>
      <c r="H30" s="100"/>
      <c r="I30" s="50"/>
      <c r="J30" s="50"/>
      <c r="K30" s="50"/>
      <c r="L30" s="50"/>
      <c r="M30" s="58">
        <f t="shared" si="0"/>
        <v>0</v>
      </c>
    </row>
    <row r="31" spans="1:13" ht="15.75">
      <c r="A31" s="103">
        <v>15</v>
      </c>
      <c r="B31" s="53" t="s">
        <v>252</v>
      </c>
      <c r="C31" s="96"/>
      <c r="D31" s="100"/>
      <c r="E31" s="100"/>
      <c r="F31" s="100"/>
      <c r="G31" s="100"/>
      <c r="H31" s="100"/>
      <c r="I31" s="50"/>
      <c r="J31" s="50"/>
      <c r="K31" s="50"/>
      <c r="L31" s="50"/>
      <c r="M31" s="58">
        <f t="shared" si="0"/>
        <v>0</v>
      </c>
    </row>
    <row r="32" spans="1:13" ht="15.75">
      <c r="A32" s="103">
        <v>15</v>
      </c>
      <c r="B32" s="53" t="s">
        <v>156</v>
      </c>
      <c r="C32" s="96"/>
      <c r="D32" s="100"/>
      <c r="E32" s="100"/>
      <c r="F32" s="100"/>
      <c r="G32" s="100"/>
      <c r="H32" s="100"/>
      <c r="I32" s="50"/>
      <c r="J32" s="50"/>
      <c r="K32" s="50"/>
      <c r="L32" s="50"/>
      <c r="M32" s="58">
        <f t="shared" si="0"/>
        <v>0</v>
      </c>
    </row>
    <row r="33" spans="1:13" ht="15.75">
      <c r="A33" s="103">
        <v>15</v>
      </c>
      <c r="B33" s="49" t="s">
        <v>78</v>
      </c>
      <c r="C33" s="98"/>
      <c r="D33" s="56"/>
      <c r="E33" s="56"/>
      <c r="F33" s="56"/>
      <c r="G33" s="56"/>
      <c r="H33" s="56"/>
      <c r="I33" s="50"/>
      <c r="J33" s="50"/>
      <c r="K33" s="50"/>
      <c r="L33" s="50"/>
      <c r="M33" s="58">
        <f t="shared" si="0"/>
        <v>0</v>
      </c>
    </row>
    <row r="34" spans="1:13" ht="15.75">
      <c r="A34" s="103">
        <v>15</v>
      </c>
      <c r="B34" s="53" t="s">
        <v>261</v>
      </c>
      <c r="C34" s="96"/>
      <c r="D34" s="100"/>
      <c r="E34" s="100"/>
      <c r="F34" s="100"/>
      <c r="G34" s="100"/>
      <c r="H34" s="100"/>
      <c r="I34" s="50"/>
      <c r="J34" s="50"/>
      <c r="K34" s="50"/>
      <c r="L34" s="50"/>
      <c r="M34" s="58">
        <f t="shared" si="0"/>
        <v>0</v>
      </c>
    </row>
    <row r="35" spans="1:13" ht="15.75">
      <c r="A35" s="103">
        <v>15</v>
      </c>
      <c r="B35" s="53" t="s">
        <v>130</v>
      </c>
      <c r="C35" s="96"/>
      <c r="D35" s="100"/>
      <c r="E35" s="100"/>
      <c r="F35" s="100"/>
      <c r="G35" s="100"/>
      <c r="H35" s="100"/>
      <c r="I35" s="50"/>
      <c r="J35" s="50"/>
      <c r="K35" s="50"/>
      <c r="L35" s="50"/>
      <c r="M35" s="58">
        <f t="shared" si="0"/>
        <v>0</v>
      </c>
    </row>
    <row r="36" spans="1:13" ht="15.75">
      <c r="A36" s="103">
        <v>15</v>
      </c>
      <c r="B36" s="49" t="s">
        <v>74</v>
      </c>
      <c r="C36" s="98"/>
      <c r="D36" s="56"/>
      <c r="E36" s="56"/>
      <c r="F36" s="56"/>
      <c r="G36" s="56"/>
      <c r="H36" s="56"/>
      <c r="I36" s="50"/>
      <c r="J36" s="50"/>
      <c r="K36" s="50"/>
      <c r="L36" s="50"/>
      <c r="M36" s="58">
        <f t="shared" si="0"/>
        <v>0</v>
      </c>
    </row>
    <row r="37" spans="1:13" ht="15.75">
      <c r="A37" s="103">
        <v>15</v>
      </c>
      <c r="B37" s="53" t="s">
        <v>181</v>
      </c>
      <c r="C37" s="96"/>
      <c r="D37" s="100"/>
      <c r="E37" s="100"/>
      <c r="F37" s="100"/>
      <c r="G37" s="100"/>
      <c r="H37" s="100"/>
      <c r="I37" s="50"/>
      <c r="J37" s="50"/>
      <c r="K37" s="50"/>
      <c r="L37" s="50"/>
      <c r="M37" s="58">
        <f t="shared" si="0"/>
        <v>0</v>
      </c>
    </row>
    <row r="38" spans="1:13" ht="15.75">
      <c r="A38" s="103">
        <v>15</v>
      </c>
      <c r="B38" s="49" t="s">
        <v>76</v>
      </c>
      <c r="C38" s="98"/>
      <c r="D38" s="56"/>
      <c r="E38" s="56"/>
      <c r="F38" s="56"/>
      <c r="G38" s="56"/>
      <c r="H38" s="56"/>
      <c r="I38" s="50"/>
      <c r="J38" s="50"/>
      <c r="K38" s="50"/>
      <c r="L38" s="50"/>
      <c r="M38" s="58">
        <f t="shared" si="0"/>
        <v>0</v>
      </c>
    </row>
    <row r="39" spans="1:13" ht="15.75">
      <c r="A39" s="103">
        <v>15</v>
      </c>
      <c r="B39" s="53" t="s">
        <v>150</v>
      </c>
      <c r="C39" s="96"/>
      <c r="D39" s="100"/>
      <c r="E39" s="100"/>
      <c r="F39" s="100"/>
      <c r="G39" s="100"/>
      <c r="H39" s="100"/>
      <c r="I39" s="50"/>
      <c r="J39" s="50"/>
      <c r="K39" s="50"/>
      <c r="L39" s="50"/>
      <c r="M39" s="58">
        <f t="shared" si="0"/>
        <v>0</v>
      </c>
    </row>
    <row r="40" spans="1:13" ht="15.75">
      <c r="A40" s="103">
        <v>15</v>
      </c>
      <c r="B40" s="55" t="s">
        <v>170</v>
      </c>
      <c r="C40" s="99"/>
      <c r="D40" s="102"/>
      <c r="E40" s="102"/>
      <c r="F40" s="102"/>
      <c r="G40" s="102"/>
      <c r="H40" s="102"/>
      <c r="I40" s="50"/>
      <c r="J40" s="50"/>
      <c r="K40" s="50"/>
      <c r="L40" s="50"/>
      <c r="M40" s="58">
        <f t="shared" si="0"/>
        <v>0</v>
      </c>
    </row>
    <row r="41" spans="1:13" ht="15.75">
      <c r="A41" s="103">
        <v>15</v>
      </c>
      <c r="B41" s="53" t="s">
        <v>54</v>
      </c>
      <c r="C41" s="96"/>
      <c r="D41" s="100"/>
      <c r="E41" s="100"/>
      <c r="F41" s="100"/>
      <c r="G41" s="100"/>
      <c r="H41" s="100"/>
      <c r="I41" s="50"/>
      <c r="J41" s="50"/>
      <c r="K41" s="50"/>
      <c r="L41" s="50"/>
      <c r="M41" s="58">
        <f t="shared" si="0"/>
        <v>0</v>
      </c>
    </row>
    <row r="42" spans="1:13" ht="15.75">
      <c r="A42" s="103">
        <v>15</v>
      </c>
      <c r="B42" s="53" t="s">
        <v>259</v>
      </c>
      <c r="C42" s="96"/>
      <c r="D42" s="100"/>
      <c r="E42" s="100"/>
      <c r="F42" s="100"/>
      <c r="G42" s="100"/>
      <c r="H42" s="100"/>
      <c r="I42" s="50"/>
      <c r="J42" s="50"/>
      <c r="K42" s="50"/>
      <c r="L42" s="50"/>
      <c r="M42" s="58">
        <f t="shared" si="0"/>
        <v>0</v>
      </c>
    </row>
    <row r="43" spans="1:13" ht="15.75">
      <c r="A43" s="103">
        <v>15</v>
      </c>
      <c r="B43" s="54" t="s">
        <v>213</v>
      </c>
      <c r="C43" s="97"/>
      <c r="D43" s="101"/>
      <c r="E43" s="101"/>
      <c r="F43" s="101"/>
      <c r="G43" s="101"/>
      <c r="H43" s="101"/>
      <c r="I43" s="50"/>
      <c r="J43" s="50"/>
      <c r="K43" s="50"/>
      <c r="L43" s="50"/>
      <c r="M43" s="58">
        <f t="shared" si="0"/>
        <v>0</v>
      </c>
    </row>
    <row r="44" spans="1:13" ht="15.75">
      <c r="A44" s="103">
        <v>15</v>
      </c>
      <c r="B44" s="53" t="s">
        <v>234</v>
      </c>
      <c r="C44" s="96"/>
      <c r="D44" s="100"/>
      <c r="E44" s="100"/>
      <c r="F44" s="100"/>
      <c r="G44" s="100"/>
      <c r="H44" s="100"/>
      <c r="I44" s="50"/>
      <c r="J44" s="50"/>
      <c r="K44" s="50"/>
      <c r="L44" s="50"/>
      <c r="M44" s="58">
        <f t="shared" si="0"/>
        <v>0</v>
      </c>
    </row>
    <row r="45" spans="1:13" ht="15.75">
      <c r="A45" s="103">
        <v>15</v>
      </c>
      <c r="B45" s="53" t="s">
        <v>138</v>
      </c>
      <c r="C45" s="96"/>
      <c r="D45" s="100"/>
      <c r="E45" s="100"/>
      <c r="F45" s="100"/>
      <c r="G45" s="100"/>
      <c r="H45" s="100"/>
      <c r="I45" s="50"/>
      <c r="J45" s="50"/>
      <c r="K45" s="50"/>
      <c r="L45" s="50"/>
      <c r="M45" s="58">
        <f t="shared" si="0"/>
        <v>0</v>
      </c>
    </row>
    <row r="46" spans="1:13" ht="15.75">
      <c r="A46" s="103">
        <v>15</v>
      </c>
      <c r="B46" s="53" t="s">
        <v>88</v>
      </c>
      <c r="C46" s="96"/>
      <c r="D46" s="100"/>
      <c r="E46" s="100"/>
      <c r="F46" s="100"/>
      <c r="G46" s="100"/>
      <c r="H46" s="100"/>
      <c r="I46" s="50"/>
      <c r="J46" s="50"/>
      <c r="K46" s="50"/>
      <c r="L46" s="50"/>
      <c r="M46" s="58">
        <f t="shared" si="0"/>
        <v>0</v>
      </c>
    </row>
    <row r="47" spans="1:13" ht="15.75">
      <c r="A47" s="103">
        <v>15</v>
      </c>
      <c r="B47" s="53" t="s">
        <v>196</v>
      </c>
      <c r="C47" s="96"/>
      <c r="D47" s="100"/>
      <c r="E47" s="100"/>
      <c r="F47" s="100"/>
      <c r="G47" s="100"/>
      <c r="H47" s="100"/>
      <c r="I47" s="50"/>
      <c r="J47" s="50"/>
      <c r="K47" s="50"/>
      <c r="L47" s="50"/>
      <c r="M47" s="58">
        <f t="shared" si="0"/>
        <v>0</v>
      </c>
    </row>
    <row r="48" spans="1:13" ht="15.75">
      <c r="A48" s="103">
        <v>15</v>
      </c>
      <c r="B48" s="54" t="s">
        <v>284</v>
      </c>
      <c r="C48" s="97"/>
      <c r="D48" s="101"/>
      <c r="E48" s="101"/>
      <c r="F48" s="101"/>
      <c r="G48" s="101"/>
      <c r="H48" s="101"/>
      <c r="I48" s="50"/>
      <c r="J48" s="50"/>
      <c r="K48" s="50"/>
      <c r="L48" s="50"/>
      <c r="M48" s="58">
        <f t="shared" si="0"/>
        <v>0</v>
      </c>
    </row>
    <row r="49" spans="3:12" ht="12.75">
      <c r="C49" s="67"/>
      <c r="D49" s="67"/>
      <c r="E49" s="67"/>
      <c r="F49" s="67"/>
      <c r="G49" s="67"/>
      <c r="H49" s="67"/>
      <c r="I49" s="67"/>
      <c r="J49" s="67"/>
      <c r="K49" s="67"/>
      <c r="L49" s="67"/>
    </row>
  </sheetData>
  <printOptions horizontalCentered="1"/>
  <pageMargins left="0" right="0" top="0" bottom="0" header="0.5118110236220472" footer="0.5118110236220472"/>
  <pageSetup fitToHeight="2" fitToWidth="1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workbookViewId="0" topLeftCell="A1">
      <pane xSplit="1" ySplit="1" topLeftCell="O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3" sqref="P13"/>
    </sheetView>
  </sheetViews>
  <sheetFormatPr defaultColWidth="9.00390625" defaultRowHeight="12.75"/>
  <cols>
    <col min="1" max="1" width="38.875" style="104" customWidth="1"/>
    <col min="2" max="11" width="10.75390625" style="0" hidden="1" customWidth="1"/>
    <col min="12" max="12" width="15.625" style="0" hidden="1" customWidth="1"/>
    <col min="13" max="14" width="15.75390625" style="0" hidden="1" customWidth="1"/>
    <col min="15" max="15" width="15.75390625" style="0" customWidth="1"/>
  </cols>
  <sheetData>
    <row r="1" spans="1:15" s="104" customFormat="1" ht="15.75">
      <c r="A1" s="51" t="s">
        <v>391</v>
      </c>
      <c r="B1" s="51" t="s">
        <v>375</v>
      </c>
      <c r="C1" s="51" t="s">
        <v>376</v>
      </c>
      <c r="D1" s="51" t="s">
        <v>377</v>
      </c>
      <c r="E1" s="51" t="s">
        <v>378</v>
      </c>
      <c r="F1" s="51" t="s">
        <v>379</v>
      </c>
      <c r="G1" s="51" t="s">
        <v>380</v>
      </c>
      <c r="H1" s="51" t="s">
        <v>381</v>
      </c>
      <c r="I1" s="51" t="s">
        <v>382</v>
      </c>
      <c r="J1" s="51" t="s">
        <v>383</v>
      </c>
      <c r="K1" s="51" t="s">
        <v>384</v>
      </c>
      <c r="L1" s="51" t="s">
        <v>385</v>
      </c>
      <c r="M1" s="51" t="s">
        <v>386</v>
      </c>
      <c r="N1" s="51" t="s">
        <v>387</v>
      </c>
      <c r="O1" s="51" t="s">
        <v>388</v>
      </c>
    </row>
    <row r="2" spans="1:15" ht="15.75">
      <c r="A2" s="49" t="s">
        <v>374</v>
      </c>
      <c r="B2" s="56"/>
      <c r="C2" s="56"/>
      <c r="D2" s="56"/>
      <c r="E2" s="56">
        <f>3+1</f>
        <v>4</v>
      </c>
      <c r="F2" s="56">
        <f>7+3</f>
        <v>10</v>
      </c>
      <c r="G2" s="56">
        <f>7+4+2+1</f>
        <v>14</v>
      </c>
      <c r="H2" s="50">
        <f>7+2+1</f>
        <v>10</v>
      </c>
      <c r="I2" s="50">
        <v>7</v>
      </c>
      <c r="J2" s="50">
        <v>12</v>
      </c>
      <c r="K2" s="50">
        <v>4</v>
      </c>
      <c r="L2" s="50"/>
      <c r="M2" s="50"/>
      <c r="N2" s="50">
        <v>3</v>
      </c>
      <c r="O2" s="57">
        <f aca="true" t="shared" si="0" ref="O2:O8">SUM(B2:N2)</f>
        <v>64</v>
      </c>
    </row>
    <row r="3" spans="1:15" ht="15.75">
      <c r="A3" s="49" t="s">
        <v>372</v>
      </c>
      <c r="B3" s="56">
        <f>7+5+3+2+1</f>
        <v>18</v>
      </c>
      <c r="C3" s="56"/>
      <c r="D3" s="56"/>
      <c r="E3" s="56">
        <v>5</v>
      </c>
      <c r="F3" s="56">
        <v>1</v>
      </c>
      <c r="G3" s="56">
        <f>5+3</f>
        <v>8</v>
      </c>
      <c r="H3" s="50"/>
      <c r="I3" s="50"/>
      <c r="J3" s="50"/>
      <c r="K3" s="50"/>
      <c r="L3" s="50">
        <v>9</v>
      </c>
      <c r="M3" s="50">
        <v>4</v>
      </c>
      <c r="N3" s="50"/>
      <c r="O3" s="57">
        <f t="shared" si="0"/>
        <v>45</v>
      </c>
    </row>
    <row r="4" spans="1:15" ht="15.75">
      <c r="A4" s="49" t="s">
        <v>19</v>
      </c>
      <c r="B4" s="56"/>
      <c r="C4" s="56"/>
      <c r="D4" s="56"/>
      <c r="E4" s="56"/>
      <c r="F4" s="56">
        <v>4</v>
      </c>
      <c r="G4" s="56"/>
      <c r="H4" s="50"/>
      <c r="I4" s="50">
        <v>5</v>
      </c>
      <c r="J4" s="50"/>
      <c r="K4" s="50">
        <v>2</v>
      </c>
      <c r="L4" s="50">
        <v>8</v>
      </c>
      <c r="M4" s="50">
        <v>11</v>
      </c>
      <c r="N4" s="50">
        <v>12</v>
      </c>
      <c r="O4" s="57">
        <f t="shared" si="0"/>
        <v>42</v>
      </c>
    </row>
    <row r="5" spans="1:15" ht="15.75">
      <c r="A5" s="49" t="s">
        <v>45</v>
      </c>
      <c r="B5" s="56">
        <v>4</v>
      </c>
      <c r="C5" s="56"/>
      <c r="D5" s="56"/>
      <c r="E5" s="56">
        <v>2</v>
      </c>
      <c r="F5" s="56">
        <v>2</v>
      </c>
      <c r="G5" s="56"/>
      <c r="H5" s="50">
        <f>4+3+5</f>
        <v>12</v>
      </c>
      <c r="I5" s="50"/>
      <c r="J5" s="50"/>
      <c r="K5" s="50">
        <v>7</v>
      </c>
      <c r="L5" s="50"/>
      <c r="M5" s="50">
        <v>1</v>
      </c>
      <c r="N5" s="50"/>
      <c r="O5" s="57">
        <f t="shared" si="0"/>
        <v>28</v>
      </c>
    </row>
    <row r="6" spans="1:15" ht="15.75">
      <c r="A6" s="49" t="s">
        <v>373</v>
      </c>
      <c r="B6" s="56"/>
      <c r="C6" s="56"/>
      <c r="D6" s="56"/>
      <c r="E6" s="56"/>
      <c r="F6" s="56">
        <v>5</v>
      </c>
      <c r="G6" s="56"/>
      <c r="H6" s="50"/>
      <c r="I6" s="50"/>
      <c r="J6" s="50"/>
      <c r="K6" s="50">
        <v>8</v>
      </c>
      <c r="L6" s="50">
        <v>5</v>
      </c>
      <c r="M6" s="50"/>
      <c r="N6" s="50">
        <v>4</v>
      </c>
      <c r="O6" s="57">
        <f t="shared" si="0"/>
        <v>22</v>
      </c>
    </row>
    <row r="7" spans="1:15" ht="15.75">
      <c r="A7" s="49" t="s">
        <v>371</v>
      </c>
      <c r="B7" s="56"/>
      <c r="C7" s="56"/>
      <c r="D7" s="56"/>
      <c r="E7" s="56">
        <v>7</v>
      </c>
      <c r="F7" s="56"/>
      <c r="G7" s="56"/>
      <c r="H7" s="50"/>
      <c r="I7" s="50"/>
      <c r="J7" s="50"/>
      <c r="K7" s="50"/>
      <c r="L7" s="50"/>
      <c r="M7" s="50">
        <v>1</v>
      </c>
      <c r="N7" s="50"/>
      <c r="O7" s="57">
        <f t="shared" si="0"/>
        <v>8</v>
      </c>
    </row>
    <row r="8" spans="1:15" ht="15.75">
      <c r="A8" s="49" t="s">
        <v>370</v>
      </c>
      <c r="B8" s="56"/>
      <c r="C8" s="56"/>
      <c r="D8" s="56"/>
      <c r="E8" s="56">
        <v>4</v>
      </c>
      <c r="F8" s="56"/>
      <c r="G8" s="56"/>
      <c r="H8" s="50"/>
      <c r="I8" s="50"/>
      <c r="J8" s="50"/>
      <c r="K8" s="50"/>
      <c r="L8" s="50"/>
      <c r="M8" s="50"/>
      <c r="N8" s="50"/>
      <c r="O8" s="57">
        <f t="shared" si="0"/>
        <v>4</v>
      </c>
    </row>
  </sheetData>
  <printOptions horizontalCentered="1"/>
  <pageMargins left="0.1968503937007874" right="0" top="0.984251968503937" bottom="0.984251968503937" header="0.5118110236220472" footer="0.511811023622047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</dc:creator>
  <cp:keywords/>
  <dc:description/>
  <cp:lastModifiedBy>Magyar Evezős Szövetség</cp:lastModifiedBy>
  <cp:lastPrinted>2010-03-06T16:19:08Z</cp:lastPrinted>
  <dcterms:created xsi:type="dcterms:W3CDTF">2006-03-03T16:31:08Z</dcterms:created>
  <dcterms:modified xsi:type="dcterms:W3CDTF">2010-03-08T13:02:45Z</dcterms:modified>
  <cp:category/>
  <cp:version/>
  <cp:contentType/>
  <cp:contentStatus/>
</cp:coreProperties>
</file>